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colciencias\ylarias\institucionales\PLANEACION\Minciencias\Procesos\Trámites y Sevicios\Anexos\"/>
    </mc:Choice>
  </mc:AlternateContent>
  <xr:revisionPtr revIDLastSave="0" documentId="13_ncr:1_{BDF95BA2-9ACA-4449-8702-8CC638753534}" xr6:coauthVersionLast="44" xr6:coauthVersionMax="44" xr10:uidLastSave="{00000000-0000-0000-0000-000000000000}"/>
  <bookViews>
    <workbookView xWindow="-120" yWindow="-120" windowWidth="20730" windowHeight="11160" xr2:uid="{00000000-000D-0000-FFFF-FFFF00000000}"/>
  </bookViews>
  <sheets>
    <sheet name="Portada" sheetId="3" r:id="rId1"/>
    <sheet name="Presentación" sheetId="4" r:id="rId2"/>
    <sheet name="Obj 1" sheetId="7" state="hidden" r:id="rId3"/>
    <sheet name="Obj 2" sheetId="8" state="hidden" r:id="rId4"/>
    <sheet name="Obj 3" sheetId="9" state="hidden" r:id="rId5"/>
    <sheet name="Obj 4" sheetId="10" state="hidden" r:id="rId6"/>
    <sheet name="Obj 5" sheetId="11" state="hidden" r:id="rId7"/>
    <sheet name="Obj 6" sheetId="12" state="hidden" r:id="rId8"/>
    <sheet name="Obj 7" sheetId="13" state="hidden" r:id="rId9"/>
    <sheet name="Obj 8" sheetId="14" state="hidden" r:id="rId10"/>
    <sheet name="Caracterización" sheetId="15" r:id="rId11"/>
    <sheet name="Fuentes" sheetId="17" r:id="rId12"/>
    <sheet name="Control de Cambios" sheetId="19" r:id="rId13"/>
  </sheets>
  <definedNames>
    <definedName name="_xlnm.Print_Area" localSheetId="10">Caracterización!$A$1:$L$65</definedName>
    <definedName name="_xlnm.Print_Area" localSheetId="11">Fuentes!$A$1:$D$17</definedName>
    <definedName name="_xlnm.Print_Area" localSheetId="0">Portada!$A$1:$J$48</definedName>
    <definedName name="_xlnm.Print_Area" localSheetId="1">Presentación!$A$1:$G$33</definedName>
    <definedName name="_xlnm.Print_Titles" localSheetId="10">Caracterización!$1:$7</definedName>
    <definedName name="_xlnm.Print_Titles" localSheetId="11">Fuentes!$1:$5</definedName>
    <definedName name="Z_174A2EF9_B040_4AC2_9A69_ACC64BAE66F9_.wvu.PrintArea" localSheetId="1" hidden="1">Presentación!$A$1:$G$11</definedName>
    <definedName name="Z_174A2EF9_B040_4AC2_9A69_ACC64BAE66F9_.wvu.Rows" localSheetId="0" hidden="1">Portada!$3:$3</definedName>
    <definedName name="Z_174A2EF9_B040_4AC2_9A69_ACC64BAE66F9_.wvu.Rows" localSheetId="1" hidden="1">Presentación!#REF!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8" i="14" l="1"/>
  <c r="Q17" i="14"/>
  <c r="Q16" i="14"/>
  <c r="M185" i="13"/>
  <c r="N185" i="13" s="1"/>
  <c r="F185" i="13"/>
  <c r="M184" i="13"/>
  <c r="F184" i="13"/>
  <c r="M167" i="13"/>
  <c r="M168" i="13" s="1"/>
  <c r="C171" i="13" s="1"/>
  <c r="F167" i="13"/>
  <c r="M132" i="13"/>
  <c r="F132" i="13"/>
  <c r="M74" i="13"/>
  <c r="N74" i="13" s="1"/>
  <c r="F74" i="13"/>
  <c r="M73" i="13"/>
  <c r="F73" i="13"/>
  <c r="M72" i="13"/>
  <c r="N72" i="13" s="1"/>
  <c r="N78" i="13" s="1"/>
  <c r="F72" i="13"/>
  <c r="M98" i="13"/>
  <c r="F98" i="13"/>
  <c r="N98" i="13"/>
  <c r="M97" i="13"/>
  <c r="F97" i="13"/>
  <c r="M75" i="13"/>
  <c r="F75" i="13"/>
  <c r="N75" i="13" s="1"/>
  <c r="M71" i="13"/>
  <c r="F71" i="13"/>
  <c r="M70" i="13"/>
  <c r="N70" i="13" s="1"/>
  <c r="F70" i="13"/>
  <c r="M69" i="13"/>
  <c r="F69" i="13"/>
  <c r="N69" i="13" s="1"/>
  <c r="M68" i="13"/>
  <c r="F68" i="13"/>
  <c r="N68" i="13"/>
  <c r="M67" i="13"/>
  <c r="F67" i="13"/>
  <c r="K186" i="13"/>
  <c r="I186" i="13"/>
  <c r="G186" i="13"/>
  <c r="E186" i="13"/>
  <c r="D186" i="13"/>
  <c r="C186" i="13"/>
  <c r="M183" i="13"/>
  <c r="N183" i="13" s="1"/>
  <c r="F183" i="13"/>
  <c r="M182" i="13"/>
  <c r="F182" i="13"/>
  <c r="M181" i="13"/>
  <c r="F181" i="13"/>
  <c r="M180" i="13"/>
  <c r="F180" i="13"/>
  <c r="K168" i="13"/>
  <c r="I168" i="13"/>
  <c r="G168" i="13"/>
  <c r="E168" i="13"/>
  <c r="D168" i="13"/>
  <c r="C168" i="13"/>
  <c r="M166" i="13"/>
  <c r="F166" i="13"/>
  <c r="N166" i="13"/>
  <c r="M165" i="13"/>
  <c r="F165" i="13"/>
  <c r="M164" i="13"/>
  <c r="F164" i="13"/>
  <c r="N164" i="13" s="1"/>
  <c r="M163" i="13"/>
  <c r="F163" i="13"/>
  <c r="M162" i="13"/>
  <c r="N162" i="13" s="1"/>
  <c r="F162" i="13"/>
  <c r="Q150" i="13"/>
  <c r="K150" i="13"/>
  <c r="I150" i="13"/>
  <c r="G150" i="13"/>
  <c r="E150" i="13"/>
  <c r="D150" i="13"/>
  <c r="C150" i="13"/>
  <c r="M149" i="13"/>
  <c r="F149" i="13"/>
  <c r="M148" i="13"/>
  <c r="N148" i="13" s="1"/>
  <c r="F148" i="13"/>
  <c r="M147" i="13"/>
  <c r="F147" i="13"/>
  <c r="N147" i="13" s="1"/>
  <c r="M146" i="13"/>
  <c r="F146" i="13"/>
  <c r="N146" i="13"/>
  <c r="M145" i="13"/>
  <c r="M150" i="13" s="1"/>
  <c r="C153" i="13" s="1"/>
  <c r="F145" i="13"/>
  <c r="Q133" i="13"/>
  <c r="K133" i="13"/>
  <c r="I133" i="13"/>
  <c r="G133" i="13"/>
  <c r="E133" i="13"/>
  <c r="D133" i="13"/>
  <c r="C133" i="13"/>
  <c r="M131" i="13"/>
  <c r="F131" i="13"/>
  <c r="N131" i="13" s="1"/>
  <c r="M130" i="13"/>
  <c r="F130" i="13"/>
  <c r="M129" i="13"/>
  <c r="F129" i="13"/>
  <c r="M128" i="13"/>
  <c r="F128" i="13"/>
  <c r="F127" i="13"/>
  <c r="F133" i="13"/>
  <c r="C135" i="13" s="1"/>
  <c r="M127" i="13"/>
  <c r="K115" i="13"/>
  <c r="I115" i="13"/>
  <c r="G115" i="13"/>
  <c r="E115" i="13"/>
  <c r="D115" i="13"/>
  <c r="C115" i="13"/>
  <c r="M114" i="13"/>
  <c r="F114" i="13"/>
  <c r="M113" i="13"/>
  <c r="F113" i="13"/>
  <c r="N113" i="13" s="1"/>
  <c r="M112" i="13"/>
  <c r="F112" i="13"/>
  <c r="M111" i="13"/>
  <c r="F111" i="13"/>
  <c r="F115" i="13" s="1"/>
  <c r="C117" i="13" s="1"/>
  <c r="K99" i="13"/>
  <c r="I99" i="13"/>
  <c r="G99" i="13"/>
  <c r="E99" i="13"/>
  <c r="D99" i="13"/>
  <c r="C99" i="13"/>
  <c r="M96" i="13"/>
  <c r="F96" i="13"/>
  <c r="M95" i="13"/>
  <c r="F95" i="13"/>
  <c r="N95" i="13" s="1"/>
  <c r="M94" i="13"/>
  <c r="F94" i="13"/>
  <c r="M93" i="13"/>
  <c r="F93" i="13"/>
  <c r="M92" i="13"/>
  <c r="F92" i="13"/>
  <c r="M91" i="13"/>
  <c r="F91" i="13"/>
  <c r="N91" i="13" s="1"/>
  <c r="M90" i="13"/>
  <c r="F90" i="13"/>
  <c r="N90" i="13"/>
  <c r="K78" i="13"/>
  <c r="I78" i="13"/>
  <c r="G78" i="13"/>
  <c r="E78" i="13"/>
  <c r="D78" i="13"/>
  <c r="C78" i="13"/>
  <c r="M77" i="13"/>
  <c r="F77" i="13"/>
  <c r="M76" i="13"/>
  <c r="N76" i="13" s="1"/>
  <c r="F76" i="13"/>
  <c r="M66" i="13"/>
  <c r="F66" i="13"/>
  <c r="M65" i="13"/>
  <c r="N65" i="13" s="1"/>
  <c r="F65" i="13"/>
  <c r="M64" i="13"/>
  <c r="F64" i="13"/>
  <c r="M63" i="13"/>
  <c r="N63" i="13" s="1"/>
  <c r="F63" i="13"/>
  <c r="M62" i="13"/>
  <c r="F62" i="13"/>
  <c r="K50" i="13"/>
  <c r="I50" i="13"/>
  <c r="G50" i="13"/>
  <c r="E50" i="13"/>
  <c r="D50" i="13"/>
  <c r="C50" i="13"/>
  <c r="M49" i="13"/>
  <c r="F49" i="13"/>
  <c r="M48" i="13"/>
  <c r="N48" i="13" s="1"/>
  <c r="F48" i="13"/>
  <c r="M47" i="13"/>
  <c r="F47" i="13"/>
  <c r="M46" i="13"/>
  <c r="N46" i="13" s="1"/>
  <c r="F46" i="13"/>
  <c r="M45" i="13"/>
  <c r="F45" i="13"/>
  <c r="F50" i="13"/>
  <c r="C52" i="13" s="1"/>
  <c r="K33" i="13"/>
  <c r="I33" i="13"/>
  <c r="G33" i="13"/>
  <c r="E33" i="13"/>
  <c r="D33" i="13"/>
  <c r="C33" i="13"/>
  <c r="M32" i="13"/>
  <c r="N32" i="13" s="1"/>
  <c r="F32" i="13"/>
  <c r="M31" i="13"/>
  <c r="F31" i="13"/>
  <c r="M30" i="13"/>
  <c r="N30" i="13" s="1"/>
  <c r="F30" i="13"/>
  <c r="M29" i="13"/>
  <c r="F29" i="13"/>
  <c r="M28" i="13"/>
  <c r="F28" i="13"/>
  <c r="M27" i="13"/>
  <c r="F27" i="13"/>
  <c r="M26" i="13"/>
  <c r="M33" i="13" s="1"/>
  <c r="C36" i="13" s="1"/>
  <c r="F26" i="13"/>
  <c r="F33" i="13"/>
  <c r="C35" i="13" s="1"/>
  <c r="C37" i="13" s="1"/>
  <c r="K16" i="14"/>
  <c r="I16" i="14"/>
  <c r="G16" i="14"/>
  <c r="E16" i="14"/>
  <c r="D16" i="14"/>
  <c r="C16" i="14"/>
  <c r="M15" i="14"/>
  <c r="F15" i="14"/>
  <c r="M14" i="14"/>
  <c r="F14" i="14"/>
  <c r="M13" i="14"/>
  <c r="F13" i="14"/>
  <c r="M12" i="14"/>
  <c r="N12" i="14" s="1"/>
  <c r="F12" i="14"/>
  <c r="M11" i="14"/>
  <c r="F11" i="14"/>
  <c r="M10" i="14"/>
  <c r="N10" i="14" s="1"/>
  <c r="F10" i="14"/>
  <c r="M8" i="14"/>
  <c r="F8" i="14"/>
  <c r="K14" i="13"/>
  <c r="I14" i="13"/>
  <c r="G14" i="13"/>
  <c r="E14" i="13"/>
  <c r="D14" i="13"/>
  <c r="C14" i="13"/>
  <c r="M13" i="13"/>
  <c r="F13" i="13"/>
  <c r="M12" i="13"/>
  <c r="N12" i="13" s="1"/>
  <c r="F12" i="13"/>
  <c r="M11" i="13"/>
  <c r="F11" i="13"/>
  <c r="M10" i="13"/>
  <c r="F10" i="13"/>
  <c r="M9" i="13"/>
  <c r="F9" i="13"/>
  <c r="M8" i="13"/>
  <c r="N8" i="13" s="1"/>
  <c r="N14" i="13" s="1"/>
  <c r="F8" i="13"/>
  <c r="Q29" i="12"/>
  <c r="Q28" i="12"/>
  <c r="N13" i="14"/>
  <c r="Q57" i="12"/>
  <c r="K57" i="12"/>
  <c r="I57" i="12"/>
  <c r="G57" i="12"/>
  <c r="E57" i="12"/>
  <c r="D57" i="12"/>
  <c r="C57" i="12"/>
  <c r="M56" i="12"/>
  <c r="N56" i="12" s="1"/>
  <c r="F56" i="12"/>
  <c r="M55" i="12"/>
  <c r="F55" i="12"/>
  <c r="M54" i="12"/>
  <c r="N54" i="12" s="1"/>
  <c r="N57" i="12" s="1"/>
  <c r="F54" i="12"/>
  <c r="Q42" i="12"/>
  <c r="K42" i="12"/>
  <c r="I42" i="12"/>
  <c r="G42" i="12"/>
  <c r="E42" i="12"/>
  <c r="D42" i="12"/>
  <c r="C42" i="12"/>
  <c r="M41" i="12"/>
  <c r="F41" i="12"/>
  <c r="M40" i="12"/>
  <c r="F40" i="12"/>
  <c r="N40" i="12" s="1"/>
  <c r="N42" i="12" s="1"/>
  <c r="K28" i="12"/>
  <c r="I28" i="12"/>
  <c r="G28" i="12"/>
  <c r="E28" i="12"/>
  <c r="D28" i="12"/>
  <c r="C28" i="12"/>
  <c r="M27" i="12"/>
  <c r="F27" i="12"/>
  <c r="N27" i="12" s="1"/>
  <c r="M26" i="12"/>
  <c r="F26" i="12"/>
  <c r="M25" i="12"/>
  <c r="F25" i="12"/>
  <c r="M24" i="12"/>
  <c r="F24" i="12"/>
  <c r="Q12" i="12"/>
  <c r="K12" i="12"/>
  <c r="I12" i="12"/>
  <c r="G12" i="12"/>
  <c r="E12" i="12"/>
  <c r="D12" i="12"/>
  <c r="C12" i="12"/>
  <c r="M11" i="12"/>
  <c r="F11" i="12"/>
  <c r="M10" i="12"/>
  <c r="N10" i="12" s="1"/>
  <c r="F10" i="12"/>
  <c r="M9" i="12"/>
  <c r="F9" i="12"/>
  <c r="M8" i="12"/>
  <c r="F8" i="12"/>
  <c r="Q81" i="11"/>
  <c r="K81" i="11"/>
  <c r="I81" i="11"/>
  <c r="G81" i="11"/>
  <c r="E81" i="11"/>
  <c r="D81" i="11"/>
  <c r="C81" i="11"/>
  <c r="M80" i="11"/>
  <c r="F80" i="11"/>
  <c r="M79" i="11"/>
  <c r="F79" i="11"/>
  <c r="Q67" i="11"/>
  <c r="K67" i="11"/>
  <c r="I67" i="11"/>
  <c r="G67" i="11"/>
  <c r="E67" i="11"/>
  <c r="D67" i="11"/>
  <c r="C67" i="11"/>
  <c r="M66" i="11"/>
  <c r="F66" i="11"/>
  <c r="M65" i="11"/>
  <c r="F65" i="11"/>
  <c r="N65" i="11" s="1"/>
  <c r="Q53" i="11"/>
  <c r="K53" i="11"/>
  <c r="I53" i="11"/>
  <c r="G53" i="11"/>
  <c r="E53" i="11"/>
  <c r="D53" i="11"/>
  <c r="C53" i="11"/>
  <c r="M52" i="11"/>
  <c r="F52" i="11"/>
  <c r="M51" i="11"/>
  <c r="F51" i="11"/>
  <c r="Q39" i="11"/>
  <c r="K39" i="11"/>
  <c r="I39" i="11"/>
  <c r="G39" i="11"/>
  <c r="E39" i="11"/>
  <c r="D39" i="11"/>
  <c r="C39" i="11"/>
  <c r="M38" i="11"/>
  <c r="F38" i="11"/>
  <c r="N38" i="11" s="1"/>
  <c r="M37" i="11"/>
  <c r="F37" i="11"/>
  <c r="M36" i="11"/>
  <c r="F36" i="11"/>
  <c r="Q24" i="11"/>
  <c r="K24" i="11"/>
  <c r="I24" i="11"/>
  <c r="G24" i="11"/>
  <c r="E24" i="11"/>
  <c r="D24" i="11"/>
  <c r="C24" i="11"/>
  <c r="M23" i="11"/>
  <c r="M24" i="11" s="1"/>
  <c r="C27" i="11" s="1"/>
  <c r="F23" i="11"/>
  <c r="F24" i="11"/>
  <c r="C26" i="11" s="1"/>
  <c r="Q11" i="11"/>
  <c r="K11" i="11"/>
  <c r="I11" i="11"/>
  <c r="G11" i="11"/>
  <c r="E11" i="11"/>
  <c r="D11" i="11"/>
  <c r="C11" i="11"/>
  <c r="M10" i="11"/>
  <c r="F10" i="11"/>
  <c r="M9" i="11"/>
  <c r="F9" i="11"/>
  <c r="F11" i="11" s="1"/>
  <c r="C13" i="11" s="1"/>
  <c r="M8" i="11"/>
  <c r="F8" i="11"/>
  <c r="Q57" i="10"/>
  <c r="K57" i="10"/>
  <c r="I57" i="10"/>
  <c r="G57" i="10"/>
  <c r="E57" i="10"/>
  <c r="D57" i="10"/>
  <c r="C57" i="10"/>
  <c r="M56" i="10"/>
  <c r="F56" i="10"/>
  <c r="M55" i="10"/>
  <c r="F55" i="10"/>
  <c r="M54" i="10"/>
  <c r="F54" i="10"/>
  <c r="Q42" i="10"/>
  <c r="K42" i="10"/>
  <c r="I42" i="10"/>
  <c r="G42" i="10"/>
  <c r="E42" i="10"/>
  <c r="D42" i="10"/>
  <c r="C42" i="10"/>
  <c r="M41" i="10"/>
  <c r="F41" i="10"/>
  <c r="N41" i="10" s="1"/>
  <c r="M40" i="10"/>
  <c r="F40" i="10"/>
  <c r="M39" i="10"/>
  <c r="F39" i="10"/>
  <c r="Q27" i="10"/>
  <c r="K27" i="10"/>
  <c r="I27" i="10"/>
  <c r="G27" i="10"/>
  <c r="E27" i="10"/>
  <c r="D27" i="10"/>
  <c r="C27" i="10"/>
  <c r="M26" i="10"/>
  <c r="F26" i="10"/>
  <c r="M25" i="10"/>
  <c r="F25" i="10"/>
  <c r="Q13" i="10"/>
  <c r="K13" i="10"/>
  <c r="I13" i="10"/>
  <c r="G13" i="10"/>
  <c r="E13" i="10"/>
  <c r="D13" i="10"/>
  <c r="C13" i="10"/>
  <c r="M12" i="10"/>
  <c r="F12" i="10"/>
  <c r="N12" i="10"/>
  <c r="M11" i="10"/>
  <c r="N11" i="10" s="1"/>
  <c r="F11" i="10"/>
  <c r="M10" i="10"/>
  <c r="F10" i="10"/>
  <c r="M9" i="10"/>
  <c r="F9" i="10"/>
  <c r="M8" i="10"/>
  <c r="F8" i="10"/>
  <c r="C61" i="9"/>
  <c r="Q78" i="9"/>
  <c r="K78" i="9"/>
  <c r="I78" i="9"/>
  <c r="G78" i="9"/>
  <c r="E78" i="9"/>
  <c r="D78" i="9"/>
  <c r="C78" i="9"/>
  <c r="M77" i="9"/>
  <c r="F77" i="9"/>
  <c r="N77" i="9"/>
  <c r="M76" i="9"/>
  <c r="M78" i="9" s="1"/>
  <c r="C81" i="9" s="1"/>
  <c r="F76" i="9"/>
  <c r="M75" i="9"/>
  <c r="F75" i="9"/>
  <c r="N75" i="9"/>
  <c r="M74" i="9"/>
  <c r="F74" i="9"/>
  <c r="M73" i="9"/>
  <c r="F73" i="9"/>
  <c r="Q61" i="9"/>
  <c r="K61" i="9"/>
  <c r="I61" i="9"/>
  <c r="G61" i="9"/>
  <c r="E61" i="9"/>
  <c r="D61" i="9"/>
  <c r="M60" i="9"/>
  <c r="N60" i="9" s="1"/>
  <c r="F60" i="9"/>
  <c r="M59" i="9"/>
  <c r="F59" i="9"/>
  <c r="M58" i="9"/>
  <c r="F58" i="9"/>
  <c r="N58" i="9"/>
  <c r="M57" i="9"/>
  <c r="F57" i="9"/>
  <c r="N57" i="9"/>
  <c r="M56" i="9"/>
  <c r="F56" i="9"/>
  <c r="F55" i="9"/>
  <c r="M55" i="9"/>
  <c r="Q43" i="9"/>
  <c r="K43" i="9"/>
  <c r="I43" i="9"/>
  <c r="G43" i="9"/>
  <c r="E43" i="9"/>
  <c r="D43" i="9"/>
  <c r="C43" i="9"/>
  <c r="M42" i="9"/>
  <c r="F42" i="9"/>
  <c r="M41" i="9"/>
  <c r="M43" i="9"/>
  <c r="C46" i="9" s="1"/>
  <c r="F41" i="9"/>
  <c r="Q29" i="9"/>
  <c r="K29" i="9"/>
  <c r="I29" i="9"/>
  <c r="G29" i="9"/>
  <c r="E29" i="9"/>
  <c r="D29" i="9"/>
  <c r="C29" i="9"/>
  <c r="M28" i="9"/>
  <c r="F28" i="9"/>
  <c r="N28" i="9"/>
  <c r="M27" i="9"/>
  <c r="F27" i="9"/>
  <c r="M26" i="9"/>
  <c r="F26" i="9"/>
  <c r="N26" i="9" s="1"/>
  <c r="M25" i="9"/>
  <c r="F25" i="9"/>
  <c r="M24" i="9"/>
  <c r="F24" i="9"/>
  <c r="M23" i="9"/>
  <c r="F23" i="9"/>
  <c r="M22" i="9"/>
  <c r="F22" i="9"/>
  <c r="N42" i="9"/>
  <c r="Q10" i="9"/>
  <c r="K10" i="9"/>
  <c r="I10" i="9"/>
  <c r="G10" i="9"/>
  <c r="E10" i="9"/>
  <c r="D10" i="9"/>
  <c r="C10" i="9"/>
  <c r="M9" i="9"/>
  <c r="F9" i="9"/>
  <c r="F8" i="9"/>
  <c r="M8" i="9"/>
  <c r="Q92" i="8"/>
  <c r="K92" i="8"/>
  <c r="I92" i="8"/>
  <c r="G92" i="8"/>
  <c r="E92" i="8"/>
  <c r="D92" i="8"/>
  <c r="C92" i="8"/>
  <c r="M91" i="8"/>
  <c r="F91" i="8"/>
  <c r="M90" i="8"/>
  <c r="F90" i="8"/>
  <c r="Q78" i="8"/>
  <c r="K78" i="8"/>
  <c r="I78" i="8"/>
  <c r="G78" i="8"/>
  <c r="E78" i="8"/>
  <c r="D78" i="8"/>
  <c r="C78" i="8"/>
  <c r="M77" i="8"/>
  <c r="F77" i="8"/>
  <c r="M76" i="8"/>
  <c r="M78" i="8" s="1"/>
  <c r="F76" i="8"/>
  <c r="Q64" i="8"/>
  <c r="K64" i="8"/>
  <c r="I64" i="8"/>
  <c r="G64" i="8"/>
  <c r="E64" i="8"/>
  <c r="D64" i="8"/>
  <c r="C64" i="8"/>
  <c r="M61" i="8"/>
  <c r="F61" i="8"/>
  <c r="M60" i="8"/>
  <c r="F60" i="8"/>
  <c r="N60" i="8" s="1"/>
  <c r="M59" i="8"/>
  <c r="F59" i="8"/>
  <c r="M58" i="8"/>
  <c r="N58" i="8" s="1"/>
  <c r="F58" i="8"/>
  <c r="M57" i="8"/>
  <c r="F57" i="8"/>
  <c r="Q45" i="8"/>
  <c r="K45" i="8"/>
  <c r="I45" i="8"/>
  <c r="G45" i="8"/>
  <c r="E45" i="8"/>
  <c r="D45" i="8"/>
  <c r="C45" i="8"/>
  <c r="M44" i="8"/>
  <c r="F44" i="8"/>
  <c r="N44" i="8" s="1"/>
  <c r="M43" i="8"/>
  <c r="F43" i="8"/>
  <c r="M42" i="8"/>
  <c r="F42" i="8"/>
  <c r="N42" i="8" s="1"/>
  <c r="N45" i="8" s="1"/>
  <c r="M41" i="8"/>
  <c r="F41" i="8"/>
  <c r="Q29" i="8"/>
  <c r="K29" i="8"/>
  <c r="I29" i="8"/>
  <c r="G29" i="8"/>
  <c r="E29" i="8"/>
  <c r="D29" i="8"/>
  <c r="C29" i="8"/>
  <c r="M28" i="8"/>
  <c r="F28" i="8"/>
  <c r="M27" i="8"/>
  <c r="N27" i="8" s="1"/>
  <c r="F27" i="8"/>
  <c r="M26" i="8"/>
  <c r="F26" i="8"/>
  <c r="M25" i="8"/>
  <c r="M29" i="8" s="1"/>
  <c r="C32" i="8" s="1"/>
  <c r="F25" i="8"/>
  <c r="M24" i="8"/>
  <c r="F24" i="8"/>
  <c r="F29" i="8" s="1"/>
  <c r="Q12" i="8"/>
  <c r="K12" i="8"/>
  <c r="I12" i="8"/>
  <c r="G12" i="8"/>
  <c r="E12" i="8"/>
  <c r="D12" i="8"/>
  <c r="C12" i="8"/>
  <c r="M11" i="8"/>
  <c r="F11" i="8"/>
  <c r="M10" i="8"/>
  <c r="F10" i="8"/>
  <c r="M9" i="8"/>
  <c r="F9" i="8"/>
  <c r="M8" i="8"/>
  <c r="F8" i="8"/>
  <c r="N8" i="8" s="1"/>
  <c r="M82" i="7"/>
  <c r="F82" i="7"/>
  <c r="M81" i="7"/>
  <c r="N81" i="7" s="1"/>
  <c r="F81" i="7"/>
  <c r="Q85" i="7"/>
  <c r="K85" i="7"/>
  <c r="I85" i="7"/>
  <c r="G85" i="7"/>
  <c r="E85" i="7"/>
  <c r="D85" i="7"/>
  <c r="C85" i="7"/>
  <c r="M84" i="7"/>
  <c r="F84" i="7"/>
  <c r="M83" i="7"/>
  <c r="F83" i="7"/>
  <c r="N83" i="7" s="1"/>
  <c r="M80" i="7"/>
  <c r="F80" i="7"/>
  <c r="M79" i="7"/>
  <c r="N79" i="7" s="1"/>
  <c r="F79" i="7"/>
  <c r="M78" i="7"/>
  <c r="F78" i="7"/>
  <c r="M77" i="7"/>
  <c r="F77" i="7"/>
  <c r="M76" i="7"/>
  <c r="F76" i="7"/>
  <c r="M75" i="7"/>
  <c r="N75" i="7" s="1"/>
  <c r="F75" i="7"/>
  <c r="M74" i="7"/>
  <c r="F74" i="7"/>
  <c r="N74" i="7" s="1"/>
  <c r="M73" i="7"/>
  <c r="F73" i="7"/>
  <c r="N80" i="7"/>
  <c r="Q45" i="7"/>
  <c r="K45" i="7"/>
  <c r="I45" i="7"/>
  <c r="G45" i="7"/>
  <c r="E45" i="7"/>
  <c r="D45" i="7"/>
  <c r="C45" i="7"/>
  <c r="M44" i="7"/>
  <c r="F44" i="7"/>
  <c r="N44" i="7" s="1"/>
  <c r="M43" i="7"/>
  <c r="F43" i="7"/>
  <c r="M42" i="7"/>
  <c r="M45" i="7" s="1"/>
  <c r="F42" i="7"/>
  <c r="N42" i="7" s="1"/>
  <c r="M41" i="7"/>
  <c r="F41" i="7"/>
  <c r="F58" i="7"/>
  <c r="F59" i="7"/>
  <c r="N59" i="7" s="1"/>
  <c r="F60" i="7"/>
  <c r="F57" i="7"/>
  <c r="Q61" i="7"/>
  <c r="K61" i="7"/>
  <c r="I61" i="7"/>
  <c r="G61" i="7"/>
  <c r="E61" i="7"/>
  <c r="D61" i="7"/>
  <c r="C61" i="7"/>
  <c r="M60" i="7"/>
  <c r="M59" i="7"/>
  <c r="M58" i="7"/>
  <c r="M57" i="7"/>
  <c r="Q29" i="7"/>
  <c r="K29" i="7"/>
  <c r="I29" i="7"/>
  <c r="G29" i="7"/>
  <c r="E29" i="7"/>
  <c r="D29" i="7"/>
  <c r="C29" i="7"/>
  <c r="M28" i="7"/>
  <c r="F28" i="7"/>
  <c r="M27" i="7"/>
  <c r="N27" i="7" s="1"/>
  <c r="F27" i="7"/>
  <c r="F29" i="7" s="1"/>
  <c r="C31" i="7" s="1"/>
  <c r="M26" i="7"/>
  <c r="N26" i="7"/>
  <c r="F10" i="7"/>
  <c r="M13" i="7"/>
  <c r="N13" i="7" s="1"/>
  <c r="N14" i="7" s="1"/>
  <c r="F13" i="7"/>
  <c r="M12" i="7"/>
  <c r="N12" i="7" s="1"/>
  <c r="F12" i="7"/>
  <c r="M11" i="7"/>
  <c r="N11" i="7"/>
  <c r="F11" i="7"/>
  <c r="M10" i="7"/>
  <c r="N10" i="7"/>
  <c r="F8" i="7"/>
  <c r="F9" i="7"/>
  <c r="M9" i="7"/>
  <c r="N9" i="7"/>
  <c r="M8" i="7"/>
  <c r="N8" i="7" s="1"/>
  <c r="Q8" i="7"/>
  <c r="Q14" i="7" s="1"/>
  <c r="K14" i="7"/>
  <c r="I14" i="7"/>
  <c r="G14" i="7"/>
  <c r="E14" i="7"/>
  <c r="D14" i="7"/>
  <c r="C14" i="7"/>
  <c r="N41" i="8"/>
  <c r="N43" i="8"/>
  <c r="N76" i="8"/>
  <c r="N78" i="8" s="1"/>
  <c r="N9" i="9"/>
  <c r="N26" i="8"/>
  <c r="N28" i="8"/>
  <c r="N59" i="8"/>
  <c r="N61" i="8"/>
  <c r="N90" i="8"/>
  <c r="N37" i="11"/>
  <c r="M29" i="7"/>
  <c r="C32" i="7" s="1"/>
  <c r="N56" i="10"/>
  <c r="F67" i="11"/>
  <c r="C69" i="11" s="1"/>
  <c r="M81" i="11"/>
  <c r="C84" i="11" s="1"/>
  <c r="F12" i="12"/>
  <c r="C14" i="12" s="1"/>
  <c r="N11" i="12"/>
  <c r="M42" i="12"/>
  <c r="C45" i="12"/>
  <c r="F57" i="12"/>
  <c r="C59" i="12" s="1"/>
  <c r="F14" i="13"/>
  <c r="C16" i="13"/>
  <c r="N28" i="7"/>
  <c r="N60" i="7"/>
  <c r="N10" i="8"/>
  <c r="F43" i="9"/>
  <c r="C45" i="9" s="1"/>
  <c r="C47" i="9" s="1"/>
  <c r="N80" i="11"/>
  <c r="N24" i="12"/>
  <c r="N26" i="12"/>
  <c r="N41" i="12"/>
  <c r="N167" i="13"/>
  <c r="M28" i="12"/>
  <c r="C31" i="12"/>
  <c r="N54" i="10"/>
  <c r="F99" i="13"/>
  <c r="C101" i="13" s="1"/>
  <c r="C103" i="13" s="1"/>
  <c r="N40" i="10"/>
  <c r="C28" i="11"/>
  <c r="N9" i="12"/>
  <c r="N55" i="12"/>
  <c r="N28" i="13"/>
  <c r="N45" i="13"/>
  <c r="N47" i="13"/>
  <c r="N49" i="13"/>
  <c r="N62" i="13"/>
  <c r="N64" i="13"/>
  <c r="N66" i="13"/>
  <c r="N77" i="13"/>
  <c r="N92" i="13"/>
  <c r="N94" i="13"/>
  <c r="N96" i="13"/>
  <c r="N128" i="13"/>
  <c r="N130" i="13"/>
  <c r="N180" i="13"/>
  <c r="N182" i="13"/>
  <c r="F45" i="7"/>
  <c r="C47" i="7" s="1"/>
  <c r="C49" i="7" s="1"/>
  <c r="C31" i="8"/>
  <c r="C33" i="8" s="1"/>
  <c r="M45" i="8"/>
  <c r="C48" i="8" s="1"/>
  <c r="F64" i="8"/>
  <c r="C66" i="8" s="1"/>
  <c r="C81" i="8"/>
  <c r="M10" i="9"/>
  <c r="C13" i="9" s="1"/>
  <c r="N15" i="14"/>
  <c r="N43" i="7"/>
  <c r="N78" i="7"/>
  <c r="N29" i="13"/>
  <c r="N31" i="13"/>
  <c r="N93" i="13"/>
  <c r="N112" i="13"/>
  <c r="N114" i="13"/>
  <c r="N129" i="13"/>
  <c r="N149" i="13"/>
  <c r="N165" i="13"/>
  <c r="N57" i="7"/>
  <c r="N57" i="8"/>
  <c r="N27" i="9"/>
  <c r="N9" i="11"/>
  <c r="N11" i="13"/>
  <c r="N13" i="13"/>
  <c r="N11" i="14"/>
  <c r="M61" i="7"/>
  <c r="C64" i="7" s="1"/>
  <c r="N84" i="7"/>
  <c r="N24" i="8"/>
  <c r="F57" i="10"/>
  <c r="C59" i="10" s="1"/>
  <c r="N23" i="11"/>
  <c r="N24" i="11" s="1"/>
  <c r="M99" i="13"/>
  <c r="C102" i="13"/>
  <c r="M186" i="13"/>
  <c r="C189" i="13" s="1"/>
  <c r="N76" i="9"/>
  <c r="N10" i="13"/>
  <c r="N71" i="13"/>
  <c r="N132" i="13"/>
  <c r="C33" i="7"/>
  <c r="N41" i="7"/>
  <c r="C48" i="7"/>
  <c r="M92" i="8"/>
  <c r="C95" i="8" s="1"/>
  <c r="N10" i="10"/>
  <c r="N10" i="11"/>
  <c r="N73" i="7"/>
  <c r="N82" i="7"/>
  <c r="F12" i="8"/>
  <c r="C14" i="8" s="1"/>
  <c r="N11" i="8"/>
  <c r="N25" i="9"/>
  <c r="N14" i="14"/>
  <c r="N67" i="13"/>
  <c r="N97" i="13"/>
  <c r="M11" i="11"/>
  <c r="C14" i="11" s="1"/>
  <c r="N8" i="11"/>
  <c r="N51" i="11"/>
  <c r="F53" i="11"/>
  <c r="C55" i="11"/>
  <c r="F186" i="13"/>
  <c r="C188" i="13"/>
  <c r="C190" i="13" s="1"/>
  <c r="N184" i="13"/>
  <c r="N27" i="13"/>
  <c r="M50" i="13"/>
  <c r="C53" i="13" s="1"/>
  <c r="M78" i="13"/>
  <c r="C81" i="13" s="1"/>
  <c r="N127" i="13"/>
  <c r="M133" i="13"/>
  <c r="C136" i="13" s="1"/>
  <c r="N163" i="13"/>
  <c r="N168" i="13"/>
  <c r="N73" i="13"/>
  <c r="F78" i="13"/>
  <c r="C80" i="13" s="1"/>
  <c r="N41" i="9"/>
  <c r="N43" i="9" s="1"/>
  <c r="M14" i="7"/>
  <c r="C17" i="7" s="1"/>
  <c r="F45" i="8"/>
  <c r="C47" i="8" s="1"/>
  <c r="C49" i="8" s="1"/>
  <c r="N77" i="8"/>
  <c r="F78" i="8"/>
  <c r="C80" i="8"/>
  <c r="C82" i="8" s="1"/>
  <c r="N22" i="9"/>
  <c r="N55" i="9"/>
  <c r="N74" i="9"/>
  <c r="M27" i="10"/>
  <c r="C30" i="10"/>
  <c r="N26" i="10"/>
  <c r="M39" i="11"/>
  <c r="C42" i="11" s="1"/>
  <c r="F42" i="12"/>
  <c r="C44" i="12" s="1"/>
  <c r="C46" i="12" s="1"/>
  <c r="N9" i="13"/>
  <c r="F16" i="14"/>
  <c r="C18" i="14" s="1"/>
  <c r="N8" i="14"/>
  <c r="M115" i="13"/>
  <c r="C118" i="13" s="1"/>
  <c r="C119" i="13"/>
  <c r="N181" i="13"/>
  <c r="N64" i="8"/>
  <c r="N99" i="13"/>
  <c r="C57" i="11" l="1"/>
  <c r="N55" i="10"/>
  <c r="N57" i="10" s="1"/>
  <c r="M57" i="10"/>
  <c r="C60" i="10" s="1"/>
  <c r="C61" i="10" s="1"/>
  <c r="N16" i="14"/>
  <c r="N29" i="7"/>
  <c r="N58" i="7"/>
  <c r="N61" i="7" s="1"/>
  <c r="F61" i="7"/>
  <c r="C63" i="7" s="1"/>
  <c r="C65" i="7" s="1"/>
  <c r="M85" i="7"/>
  <c r="C88" i="7" s="1"/>
  <c r="N9" i="8"/>
  <c r="N12" i="8" s="1"/>
  <c r="M12" i="8"/>
  <c r="C15" i="8" s="1"/>
  <c r="F10" i="9"/>
  <c r="C12" i="9" s="1"/>
  <c r="C14" i="9" s="1"/>
  <c r="N8" i="9"/>
  <c r="N10" i="9" s="1"/>
  <c r="M29" i="9"/>
  <c r="C32" i="9" s="1"/>
  <c r="N24" i="9"/>
  <c r="N59" i="9"/>
  <c r="F61" i="9"/>
  <c r="C63" i="9" s="1"/>
  <c r="N25" i="10"/>
  <c r="N27" i="10" s="1"/>
  <c r="F27" i="10"/>
  <c r="C29" i="10" s="1"/>
  <c r="C31" i="10" s="1"/>
  <c r="M42" i="10"/>
  <c r="C45" i="10" s="1"/>
  <c r="N39" i="10"/>
  <c r="N42" i="10" s="1"/>
  <c r="N36" i="11"/>
  <c r="N39" i="11" s="1"/>
  <c r="F39" i="11"/>
  <c r="C41" i="11" s="1"/>
  <c r="C43" i="11" s="1"/>
  <c r="M53" i="11"/>
  <c r="C56" i="11" s="1"/>
  <c r="N52" i="11"/>
  <c r="N67" i="11"/>
  <c r="C61" i="12"/>
  <c r="N76" i="7"/>
  <c r="N85" i="7" s="1"/>
  <c r="F85" i="7"/>
  <c r="C87" i="7" s="1"/>
  <c r="C89" i="7" s="1"/>
  <c r="C15" i="11"/>
  <c r="N79" i="11"/>
  <c r="N81" i="11" s="1"/>
  <c r="F81" i="11"/>
  <c r="C83" i="11" s="1"/>
  <c r="C85" i="11" s="1"/>
  <c r="N8" i="12"/>
  <c r="N12" i="12" s="1"/>
  <c r="M12" i="12"/>
  <c r="C15" i="12" s="1"/>
  <c r="C16" i="12" s="1"/>
  <c r="N61" i="9"/>
  <c r="C82" i="13"/>
  <c r="N53" i="11"/>
  <c r="N133" i="13"/>
  <c r="N77" i="7"/>
  <c r="N23" i="9"/>
  <c r="N29" i="9" s="1"/>
  <c r="F29" i="9"/>
  <c r="C31" i="9" s="1"/>
  <c r="M61" i="9"/>
  <c r="C64" i="9" s="1"/>
  <c r="N56" i="9"/>
  <c r="N9" i="10"/>
  <c r="M13" i="10"/>
  <c r="C16" i="10" s="1"/>
  <c r="C54" i="13"/>
  <c r="N50" i="13"/>
  <c r="N186" i="13"/>
  <c r="N66" i="11"/>
  <c r="M67" i="11"/>
  <c r="C70" i="11" s="1"/>
  <c r="C71" i="11" s="1"/>
  <c r="N25" i="12"/>
  <c r="N28" i="12" s="1"/>
  <c r="F28" i="12"/>
  <c r="C30" i="12" s="1"/>
  <c r="C32" i="12" s="1"/>
  <c r="M57" i="12"/>
  <c r="C60" i="12" s="1"/>
  <c r="F42" i="10"/>
  <c r="C44" i="10" s="1"/>
  <c r="C46" i="10" s="1"/>
  <c r="N11" i="11"/>
  <c r="C16" i="8"/>
  <c r="N45" i="7"/>
  <c r="M64" i="8"/>
  <c r="C67" i="8" s="1"/>
  <c r="C68" i="8" s="1"/>
  <c r="F14" i="7"/>
  <c r="C16" i="7" s="1"/>
  <c r="C18" i="7" s="1"/>
  <c r="N25" i="8"/>
  <c r="N29" i="8" s="1"/>
  <c r="N91" i="8"/>
  <c r="N92" i="8" s="1"/>
  <c r="F92" i="8"/>
  <c r="C94" i="8" s="1"/>
  <c r="C96" i="8" s="1"/>
  <c r="N73" i="9"/>
  <c r="N78" i="9" s="1"/>
  <c r="F78" i="9"/>
  <c r="C80" i="9" s="1"/>
  <c r="C82" i="9" s="1"/>
  <c r="N8" i="10"/>
  <c r="F13" i="10"/>
  <c r="C15" i="10" s="1"/>
  <c r="C17" i="10" s="1"/>
  <c r="C137" i="13"/>
  <c r="M14" i="13"/>
  <c r="C17" i="13" s="1"/>
  <c r="C18" i="13" s="1"/>
  <c r="F150" i="13"/>
  <c r="C152" i="13" s="1"/>
  <c r="C154" i="13" s="1"/>
  <c r="F168" i="13"/>
  <c r="C170" i="13" s="1"/>
  <c r="C172" i="13" s="1"/>
  <c r="N26" i="13"/>
  <c r="N33" i="13" s="1"/>
  <c r="N145" i="13"/>
  <c r="N150" i="13" s="1"/>
  <c r="M16" i="14"/>
  <c r="C19" i="14" s="1"/>
  <c r="C20" i="14" s="1"/>
  <c r="N111" i="13"/>
  <c r="N115" i="13" s="1"/>
  <c r="N13" i="10" l="1"/>
  <c r="C33" i="9"/>
  <c r="C65" i="9"/>
</calcChain>
</file>

<file path=xl/sharedStrings.xml><?xml version="1.0" encoding="utf-8"?>
<sst xmlns="http://schemas.openxmlformats.org/spreadsheetml/2006/main" count="1961" uniqueCount="724">
  <si>
    <t>Iniciativa estratégica</t>
  </si>
  <si>
    <t>Vigencias futuras</t>
  </si>
  <si>
    <t>Otras fuentes</t>
  </si>
  <si>
    <t>Presupuesto total</t>
  </si>
  <si>
    <t>Total otras fuentes</t>
  </si>
  <si>
    <t>Valor</t>
  </si>
  <si>
    <t>Total</t>
  </si>
  <si>
    <t>Otras Fuentes</t>
  </si>
  <si>
    <t>xxxx</t>
  </si>
  <si>
    <t>Inversión</t>
  </si>
  <si>
    <t>Funcionamiento</t>
  </si>
  <si>
    <t>Metas 2017</t>
  </si>
  <si>
    <t>PGN Colciencias 2017</t>
  </si>
  <si>
    <t>Presupuesto General de la Nación 2017</t>
  </si>
  <si>
    <t>FFJC - Saldos</t>
  </si>
  <si>
    <t>Descripción fuente de saldos FFJC</t>
  </si>
  <si>
    <t>Total PGN 2017</t>
  </si>
  <si>
    <t>Descripción fuente de rendimientos FFJC</t>
  </si>
  <si>
    <t>Rendimientos - FFJC</t>
  </si>
  <si>
    <t>Por apalancar</t>
  </si>
  <si>
    <t>Descripción fuente por apalancar</t>
  </si>
  <si>
    <t>Mejorar la calidad y el impacto de la investigación y la transferencia de conocimiento y tecnología</t>
  </si>
  <si>
    <t>Becas para la formación de maestría y doctorado nacional y exterior financiados por Colciencias y otras entidades</t>
  </si>
  <si>
    <t>Formación de capital humano para la CTeI a nivel de Doctorado y Maestría</t>
  </si>
  <si>
    <t>Convocatoria de formación para estudios de doctorado en el exterior y en Colombia</t>
  </si>
  <si>
    <t>Icetex</t>
  </si>
  <si>
    <t>Indicador programático</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</si>
  <si>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</si>
  <si>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</si>
  <si>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</si>
  <si>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</si>
  <si>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</si>
  <si>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</si>
  <si>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</si>
  <si>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Objetivo Estratégico 1</t>
  </si>
  <si>
    <t>Programa Estratégico 1.1</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</si>
  <si>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</si>
  <si>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</si>
  <si>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</si>
  <si>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</si>
  <si>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</si>
  <si>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</si>
  <si>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</si>
  <si>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</si>
  <si>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</si>
  <si>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</si>
  <si>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</si>
  <si>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</si>
  <si>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Incremento de la visibilidad e impacto de las publicaciones científicas colombianas</t>
  </si>
  <si>
    <t>Programa Estratégico 1.4</t>
  </si>
  <si>
    <t>Programa Estratégico 1.3</t>
  </si>
  <si>
    <t>Implementación de nueva métrica para indexar revistas colombianas</t>
  </si>
  <si>
    <t>Revistas colombianas Indexadas</t>
  </si>
  <si>
    <t>Formulación e implementación del plan de apoyo a revistas colombianas</t>
  </si>
  <si>
    <t>Servicio permanente de homologación de revistas especializadas de CTeI - Publindex</t>
  </si>
  <si>
    <t>Realización de la segunda etapa convocatoria 768 - Clasificación de revistas nacionales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</si>
  <si>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</si>
  <si>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</si>
  <si>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</si>
  <si>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</si>
  <si>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</si>
  <si>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</si>
  <si>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</si>
  <si>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</si>
  <si>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</si>
  <si>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</si>
  <si>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</si>
  <si>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</si>
  <si>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</si>
  <si>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</si>
  <si>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</si>
  <si>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</si>
  <si>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</si>
  <si>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</si>
  <si>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Promover el desarrollo tecnológico y la innovación como motor de crecimiento empresarial y del emprendimiento</t>
  </si>
  <si>
    <t>Objetivo Estratégico 2</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</si>
  <si>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</si>
  <si>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</si>
  <si>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</si>
  <si>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</si>
  <si>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</si>
  <si>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Empresas apoyadas en procesos de innovación por Colciencias</t>
  </si>
  <si>
    <t>Recursos  del convenio 209-2015, que seran reinvertidos en el mismo según aprobación del Comité ejecutivo del convenio. (estos recursos estan en Confecámaras)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</si>
  <si>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</si>
  <si>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</si>
  <si>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</si>
  <si>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</si>
  <si>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</si>
  <si>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</si>
  <si>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</si>
  <si>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</si>
  <si>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 xml:space="preserve">Apoyo en I+D+i en el Sector Productivo </t>
  </si>
  <si>
    <t>Programa Estratégico 2.3</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</si>
  <si>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</si>
  <si>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</si>
  <si>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</si>
  <si>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</si>
  <si>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</si>
  <si>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TIC</t>
  </si>
  <si>
    <t>Programa Estratégico 2.4</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</si>
  <si>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</si>
  <si>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</si>
  <si>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</si>
  <si>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</si>
  <si>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</si>
  <si>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</si>
  <si>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</si>
  <si>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Desarrollo de capacidades de transferencia tecnológica</t>
  </si>
  <si>
    <t>Programa Estratégico 2.5</t>
  </si>
  <si>
    <t>Escalar OTRI el modelo de licencia de prueba y articulación con la "ruta competitiva" de MinCIT</t>
  </si>
  <si>
    <t>Ejecución y seguimiento a los Centros de Excelencia y Apropiación en BigData</t>
  </si>
  <si>
    <t>Licenciamientos tecnológicos apoyados</t>
  </si>
  <si>
    <t>Brigada de patentes - Fondo de Protección</t>
  </si>
  <si>
    <t>Programa Estratégico 2.6</t>
  </si>
  <si>
    <t>Brigada de patentes y fondo de protección de patentes</t>
  </si>
  <si>
    <t xml:space="preserve">Estrategia Nacional de Fomento a la Protección de Invenciones </t>
  </si>
  <si>
    <t>Generar una cultura que valore y gestione el conocimiento y la innovación</t>
  </si>
  <si>
    <t>Objetivo Estratégico 3</t>
  </si>
  <si>
    <t>Centros de ciencia</t>
  </si>
  <si>
    <t>Programa Estratégico 3.1</t>
  </si>
  <si>
    <t>Fortalecimiento de Centros de Ciencia estrategia Colciencias</t>
  </si>
  <si>
    <t>Gestión territorial de Centros de Ciencia</t>
  </si>
  <si>
    <t>Centros de ciencia fortalecidos</t>
  </si>
  <si>
    <t>Convenio por gestionar (aliado potencial: Smithsonita/ IBER Museos/OEI)</t>
  </si>
  <si>
    <t>Atrévete</t>
  </si>
  <si>
    <t>Programa Estratégico 3.2</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</si>
  <si>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</si>
  <si>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</si>
  <si>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</si>
  <si>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</si>
  <si>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</si>
  <si>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</si>
  <si>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</si>
  <si>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</si>
  <si>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</si>
  <si>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</si>
  <si>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</si>
  <si>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</si>
  <si>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</si>
  <si>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</si>
  <si>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</si>
  <si>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</si>
  <si>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</si>
  <si>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</si>
  <si>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</si>
  <si>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</si>
  <si>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</si>
  <si>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</si>
  <si>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</si>
  <si>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</si>
  <si>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</si>
  <si>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</si>
  <si>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</si>
  <si>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</si>
  <si>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</si>
  <si>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</si>
  <si>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</si>
  <si>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</si>
  <si>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</si>
  <si>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Desarrollar un sistema e institucionalidad habilitante para la CTeI</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</si>
  <si>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</si>
  <si>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</si>
  <si>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</si>
  <si>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</si>
  <si>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</si>
  <si>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</si>
  <si>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</si>
  <si>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Ciudades que formalicen pactos por la innovación</t>
  </si>
  <si>
    <t>Propuesta ciudades que formalicen pactos por la innovación</t>
  </si>
  <si>
    <t>Pacto por la innovación</t>
  </si>
  <si>
    <t>Objetivo Estratégico 4</t>
  </si>
  <si>
    <t>Programa Estratégico 4.1</t>
  </si>
  <si>
    <t>Programa Estratégico 4.2</t>
  </si>
  <si>
    <t>Desarrollo de capacidades para diseño y evaluación de políticas en los actores del Sistema Nacional</t>
  </si>
  <si>
    <t>Programa Estratégico 4.3</t>
  </si>
  <si>
    <t>Orientar conceptual y metodológicamente la formulación y evaluación de políticas de CTeI a nivel departamental y municipal</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</si>
  <si>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</si>
  <si>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</si>
  <si>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</si>
  <si>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</si>
  <si>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</si>
  <si>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</si>
  <si>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</si>
  <si>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</si>
  <si>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</si>
  <si>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Desarrollar proyectos estratégicos y de impacto en CTeI a través de la articulación de recursos de la nación, los departamentos y otros actores</t>
  </si>
  <si>
    <t>Objetivo Estratégico 5</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</si>
  <si>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</si>
  <si>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</si>
  <si>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</si>
  <si>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</si>
  <si>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</si>
  <si>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</si>
  <si>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</si>
  <si>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</si>
  <si>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</si>
  <si>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</si>
  <si>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Verifica Requisitos de Presentación de Proyectos -Ley 1530 de 2012</t>
  </si>
  <si>
    <t>Programa Estratégico 5.4</t>
  </si>
  <si>
    <t>Programa Estratégico 5.5</t>
  </si>
  <si>
    <t>Programa Estratégico 5.6</t>
  </si>
  <si>
    <t>Evaluador de proyectos (Panel de Expertos-Comité cuando es oferta Colciencias)- Acuerdo  32 de 2015 de la Comisión Rectora del SGR.</t>
  </si>
  <si>
    <t>Somete a evaluación de terceros los proyectos</t>
  </si>
  <si>
    <t>Evaluar los proyectos antes de la verificación de requisitos de presentación</t>
  </si>
  <si>
    <t xml:space="preserve">Definir / diferenciar requisitos de presentación de proyectos antes y después de la evaluación </t>
  </si>
  <si>
    <t>Generar vínculos entre los actores del SNCTI y actores internacionales estratégicos</t>
  </si>
  <si>
    <t>Objetivo Estratégico 6</t>
  </si>
  <si>
    <t>Programa Estratégico 6.1</t>
  </si>
  <si>
    <t>Reunión Ministros CTeI OEA</t>
  </si>
  <si>
    <t xml:space="preserve">Participación de Colombia en el ámbito internacional, con miras a promover el avance de la Ciencia, Tecnología e Innovación </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</si>
  <si>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</si>
  <si>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</si>
  <si>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</si>
  <si>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</si>
  <si>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Circulación de conocimiento y prácticas innovadoras en un escenario global</t>
  </si>
  <si>
    <t>Programa Estratégico 6.2</t>
  </si>
  <si>
    <t>Programa Estratégico 6.3</t>
  </si>
  <si>
    <t>Programa Estratégico 6.4</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</si>
  <si>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</si>
  <si>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</si>
  <si>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</si>
  <si>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</si>
  <si>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</si>
  <si>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Gestión de Recursos Financieros de Cooperación Internacional para CTeI</t>
  </si>
  <si>
    <t>Fortalecer el modelo de Matching Fund para apalancar recursos CTeI</t>
  </si>
  <si>
    <t>Apalancamiento de recursos, programas Colciencias</t>
  </si>
  <si>
    <t xml:space="preserve">Participación de Colombia en Horizonte 2020 de la Unión Europea </t>
  </si>
  <si>
    <t>Fortalecer el rol de Colciencias como punto nacional de contacto H2020</t>
  </si>
  <si>
    <t>Convocatoria para apoyar la movilidad internacional en la eventual conformación y fortalecimiento de consorcios en el marco del Octavo Programa Marco de la Unión Europea - HORIZONTE 2020</t>
  </si>
  <si>
    <t>Personas capacitadas en H2020</t>
  </si>
  <si>
    <t>Convenio 445 de 2015 con ACAC </t>
  </si>
  <si>
    <t>Apalancamiento de Recursos del Programa H2020</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</si>
  <si>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</si>
  <si>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</si>
  <si>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</si>
  <si>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</si>
  <si>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</si>
  <si>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</si>
  <si>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</si>
  <si>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</si>
  <si>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</si>
  <si>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</si>
  <si>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</si>
  <si>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Objetivo Estratégico 7</t>
  </si>
  <si>
    <t>Programa Estratégico 7.1</t>
  </si>
  <si>
    <t>Convertir a COLCIENCIAS en Ágil, Moderna y Transparente - ATM</t>
  </si>
  <si>
    <t>Programa Estratégico 7.2</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</si>
  <si>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</si>
  <si>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</si>
  <si>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</si>
  <si>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</si>
  <si>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</si>
  <si>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</si>
  <si>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</si>
  <si>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 xml:space="preserve">Contribuir a una Colciencias más transparente  </t>
  </si>
  <si>
    <t>Programa Estratégico 7.4</t>
  </si>
  <si>
    <t>Cero improvisación</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</si>
  <si>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</si>
  <si>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</si>
  <si>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</si>
  <si>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</si>
  <si>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t>Programa Estratégico 7.6</t>
  </si>
  <si>
    <t>Programa Estratégico 7.7</t>
  </si>
  <si>
    <t>Programa Estratégico 7.8</t>
  </si>
  <si>
    <t>Programa Estratégico 7.10</t>
  </si>
  <si>
    <t>Programa Estratégico 7.9</t>
  </si>
  <si>
    <t>Gestión de comunicación estratégica</t>
  </si>
  <si>
    <t>Comunicamos lo que hacemos</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</si>
  <si>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</si>
  <si>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</si>
  <si>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</si>
  <si>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</si>
  <si>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</si>
  <si>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</si>
  <si>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</si>
  <si>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</si>
  <si>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</si>
  <si>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</si>
  <si>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</si>
  <si>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</si>
  <si>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</si>
  <si>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</si>
  <si>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</si>
  <si>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</si>
  <si>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</si>
  <si>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</si>
  <si>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</si>
  <si>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</si>
  <si>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</si>
  <si>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</si>
  <si>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</si>
  <si>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</si>
  <si>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OAP</t>
  </si>
  <si>
    <t>Contribuir a una Colciencias más transparente (OAP)</t>
  </si>
  <si>
    <t>Contribuir a una Colciencias más moderna (OAP)</t>
  </si>
  <si>
    <t>Gestionar recursos para garantizar el talento humano</t>
  </si>
  <si>
    <t>DAF</t>
  </si>
  <si>
    <t>Contribuir a una Colciencias mas transparente – Control Interno</t>
  </si>
  <si>
    <t>Ejecución y presentación de auditorias, seguimientos y evaluaciones programadas</t>
  </si>
  <si>
    <t>Planeación y ejecución Auditoria Interna de Calidad</t>
  </si>
  <si>
    <t>Seguimiento y evaluación del riesgo</t>
  </si>
  <si>
    <t>Campañas de sensibilización</t>
  </si>
  <si>
    <t>% de cumplimiento de los requisitos de transparencia en Colciencias - OAP</t>
  </si>
  <si>
    <t>% de cumplimiento de los requisitos de GEL en Colciencias - OAP</t>
  </si>
  <si>
    <t>% de cumplimiento de los requisitos de transparencia en Colciencias - Control Interno</t>
  </si>
  <si>
    <t>OCI</t>
  </si>
  <si>
    <t>SEGEL</t>
  </si>
  <si>
    <t>Gestión documental</t>
  </si>
  <si>
    <t>Elaboración e implementación de instrumentos archivísticos</t>
  </si>
  <si>
    <t>% implementación del Programa de Gestión Documental</t>
  </si>
  <si>
    <t>Capacitar en gestión documental</t>
  </si>
  <si>
    <t>Optimización de herramienta  de gestión documental</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</si>
  <si>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</si>
  <si>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</si>
  <si>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</si>
  <si>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</si>
  <si>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</si>
  <si>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</si>
  <si>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</si>
  <si>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</si>
  <si>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</si>
  <si>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</si>
  <si>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</si>
  <si>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</si>
  <si>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</si>
  <si>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</si>
  <si>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</si>
  <si>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</si>
  <si>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</si>
  <si>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</si>
  <si>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</si>
  <si>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</si>
  <si>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</si>
  <si>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</si>
  <si>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</si>
  <si>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</si>
  <si>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Propiciar condiciones para conocer valorar conservar y aprovechar nuestra biodiversidad</t>
  </si>
  <si>
    <t>Objetivo Estratégico 8</t>
  </si>
  <si>
    <t>Programa Estratégico 8.1</t>
  </si>
  <si>
    <t>Expediciones Bio</t>
  </si>
  <si>
    <t>Expediciones biológicas</t>
  </si>
  <si>
    <t>Nuevos registros de especies en el Global Biodiversity Information Facility (GBIF) aportadas por Colombia</t>
  </si>
  <si>
    <t>Fortalecimiento de Colecciones</t>
  </si>
  <si>
    <t>Regiones Bio</t>
  </si>
  <si>
    <t>Desarrollo Normativo</t>
  </si>
  <si>
    <t>FES</t>
  </si>
  <si>
    <t>Productos Bio</t>
  </si>
  <si>
    <t>Mentalidad y Cultura</t>
  </si>
  <si>
    <t>I+D Bio</t>
  </si>
  <si>
    <t>DEBERES Y DERECHOS DE LOS CIUDADANOS</t>
  </si>
  <si>
    <t>DEFINICION DEL GRUPO DE INTERÉS</t>
  </si>
  <si>
    <t>Estado</t>
  </si>
  <si>
    <t>Empresa</t>
  </si>
  <si>
    <t>Información Institucional</t>
  </si>
  <si>
    <t>Deducción por inversión y donación en CTeI</t>
  </si>
  <si>
    <t>Información que le permita a la academia obtener un cupo de deducción de la inversión realizada a proyectos calificados como de Ciencia, Tecnología e Innovación (CTeI)</t>
  </si>
  <si>
    <t>NRO</t>
  </si>
  <si>
    <t>DETALLE</t>
  </si>
  <si>
    <t>Nombre, sexo, documento, tipo de beca</t>
  </si>
  <si>
    <t>Empresas Apoyadas en procesos de innovación</t>
  </si>
  <si>
    <t>Política de actores del SNCTI</t>
  </si>
  <si>
    <t>Formato a solicitudes y requerimientos</t>
  </si>
  <si>
    <t xml:space="preserve">Waira / 25. DATOS ESTADISTICAS-INDICADORES COLCIENCIAS / Formato Control Requerimientos info OAP </t>
  </si>
  <si>
    <t>CORTES DE INFORMACIÓN</t>
  </si>
  <si>
    <t>Base de datos de las PQRSD allegadas a la Entidad</t>
  </si>
  <si>
    <t>Entidades u organizaciones internacionales vinculadas en CTI</t>
  </si>
  <si>
    <t>Organizaciones Internacionales</t>
  </si>
  <si>
    <t>Proyectos de I+D+i</t>
  </si>
  <si>
    <t>Proyectos de Beneficios Tributarios</t>
  </si>
  <si>
    <t>Inversión en I+D Empresas del sector privado y público</t>
  </si>
  <si>
    <t>Información general de la Entidad que aclare al ciudadano las funciones, estructura, propósito y objetivo que ejerce la Entidad en el territorio Colombiano</t>
  </si>
  <si>
    <t>Indicadores Estratégicos</t>
  </si>
  <si>
    <t>Centros de Investigación y Centros de Desarrollo Tecnológico</t>
  </si>
  <si>
    <t>Reporte de trámites más frecuentes realizados por los ciudadanos y grupos de interés</t>
  </si>
  <si>
    <t>Plataforma SCIENTI</t>
  </si>
  <si>
    <t>Peticiones Quejas, Reclamos, Solicitudes y Denuncias (PQRSD)</t>
  </si>
  <si>
    <t>Indicador Estratégico de Personas Sensibilizadas</t>
  </si>
  <si>
    <t>Parte del grupo de interés que se representa como instancia de referencia internacional para la consolidación de estadísticas de América Latina y el Caribe.</t>
  </si>
  <si>
    <t>NECESIDAD / EXPECTATIVA</t>
  </si>
  <si>
    <t>REQUERIMIENTO</t>
  </si>
  <si>
    <t>PNUD
 (Programa de las Naciones Unidas para el Desarrollo)</t>
  </si>
  <si>
    <t>OCYT 
(Observatorio Colombiano de Ciencia y Tecnología)</t>
  </si>
  <si>
    <t>UNESCO 
(Organización de Naciones Unidas para la Educación la Ciencia y la Cultura)</t>
  </si>
  <si>
    <t>FEDESARROLLO
(Fundación para la Educación  Superior y Desarrollo)</t>
  </si>
  <si>
    <t>RICYT
 (Red de Indicadores de Ciencia y Tecnología de Latinoamérica y del Caribe)</t>
  </si>
  <si>
    <t>Organización que proporciona un producto o un servicio. (NTC-ISO 9000:2015 -Vocabulario)</t>
  </si>
  <si>
    <t>Proveedores</t>
  </si>
  <si>
    <t>Persona natural o Jurídica que realiza  una actividad económica organizada para la producción, transformación, circulación, administración o custodia de bienes, o para la prestación de servicios. La empresa puede ejecutar actividades de naturaleza industrial o productiva; comercial o de prestación de servicios. (Fuente: Cámara de Comercio de Bogotá)</t>
  </si>
  <si>
    <t>El Programa de las Naciones Unidas para el Desarrollo (PNUD) es la red mundial de desarrollo establecida por las Naciones Unidas para proporcionar los conocimientos, las experiencias y los recursos para ayudar a los países a forjar una vida mejor. (Fuente: Página de la ONU)</t>
  </si>
  <si>
    <t>Funcionarios</t>
  </si>
  <si>
    <t xml:space="preserve">Colaboradores </t>
  </si>
  <si>
    <t>Organismo internacional que obra por crear condiciones propicias para un diálogo entre las civilizaciones, las culturas y los pueblos, fundado en el respeto de los valores comunes. Es por medio de este diálogo como el mundo podrá forjar concepciones de un desarrollo sostenible que suponga la observancia de los derechos humanos, el respeto mutuo, la reducción de la pobreza y la paz. (Fuente: Página de la ONU)</t>
  </si>
  <si>
    <t>Personas naturales que ejercen funciones públicas en el marco de su vinculación como trabajadores de una Entidad Pública. La clasificación tradicional comprende los empleados públicos y los trabajadores oficiales. Los empleados públicos son aquellos que tienen funciones administrativas y los trabajadores oficiales aquéllos que realizan las obras públicas y actividades industriales y comerciales del Estado. (Fuente:  Corte Constitucional en la Sentencia C-681 de 2003).</t>
  </si>
  <si>
    <t>Personas naturales o jurídicas, privadas o públicas, que asumen la ejecución de una labor o actividad, o que deben asumir la realización de una determinada prestación, según las especificidades del objeto del contrato, a cambio de una contraprestación. (Fuente: Ley 80 de 1993)</t>
  </si>
  <si>
    <t>Es una entidad privada sin ánimo de lucro dedicada a la investigación en temas de política económica y social, cuyo propósito es contribuir al diseño, seguimiento y mejoramiento de las políticas públicas. (Fuente: Página Fedesarrollo)</t>
  </si>
  <si>
    <t>Es una asociación civil de participación mixta y de carácter privado que busca el fortalecimiento de la capacidad nacional para generar y usar indicadores, que servirán para orientar y evaluar las políticas nacionales, regionales e internacionales, así como la acción de diversos actores en los polos científicos y tecnológicos.(Fuente: Página OCYD).</t>
  </si>
  <si>
    <t>Presidencia
Congreso de la República
Ministerios
Departamentos Administrativos
 Entidades Territoriales
 Entidad Descentralizadas
 Entidades de Control
 Procuraduría
 Contraloría</t>
  </si>
  <si>
    <t>Reporte de Indicadores de Sector para la toma de decisiones o evaluación de gestión.</t>
  </si>
  <si>
    <t xml:space="preserve">ENTIDADES INTERNACIONALES O NACIONALES DE CARÁCTER ESPECIAL </t>
  </si>
  <si>
    <t>DESCRIPCIÓN DE LA NECESIDAD / EXPECTATIVA</t>
  </si>
  <si>
    <t>RESPUESTA INSTITUCIONAL AL REQUISITO</t>
  </si>
  <si>
    <t>Información sobre el desempeño, resultados de la Entidad</t>
  </si>
  <si>
    <t>Disponibilidad de políticas, regulaciones y/o lineamientos claros que permitan la ejecución de actividades de CTeI de forma coordinada y articulada con las demás Entidades del Estado y en coherencia con el Plan Nacional de Desarrollo.</t>
  </si>
  <si>
    <t>Políticas y lineamientos claros en materia de CTeI</t>
  </si>
  <si>
    <t>* Disponibilidad de Políticas, regulaciones y/o lineamientos claros en CTeI.
* Fácil acceso y ubicación de Políticas, regulaciones y/o lineamientos claros en CTeI.
* Asesoría técnica y/o acompañamiento para la apropiación de los lineamientos emitidos en materia de CTeI</t>
  </si>
  <si>
    <t>* Políticas, regulaciones y/o lineamientos en materia de CTeI, disponibles en la página web de la Entidad.
* Procesos de revisión y actualización permanente  de la normatividad que regula las actividades de CTeI.
* Participación en actividades interinstitucionales de coordinación y cooperación orientadas a facilitar la socialización y apropiación de los lineamientos emitidos en materia de CTeI.</t>
  </si>
  <si>
    <t>Información sobre el desempeño, los resultados obtenidos,  el funcionamiento de la Entidad,  la ejecución del presupuesto y el  rol de la Entidad como cabeza del sector de CTeI</t>
  </si>
  <si>
    <t>* Disponibilidad de informes periódicos   que evidencien  el desempeño y los resultados obtenidos,  el funcionamiento de la Entidad,  la ejecución del presupuesto y el  rol de la Entidad como cabeza del sector de CTeI
* Presentación de reportes e información específica,  de acuerdo a la periodicidad establecida.</t>
  </si>
  <si>
    <t>* Consolidación y publicación de informes periódicos   que evidencian  el desempeño de la Entidad, los resultados obtenidos,  la ejecución del presupuesto y el  rol de la Entidad como cabeza del sector de CTeI
* Consolidación y presentación de los reportes e informes que se requieran  de acuerdo a la periodicidad establecida.</t>
  </si>
  <si>
    <t>* Disponibilidad de recursos e información que puedan ser administrados de forma coordinada para la obtención de un objetivo común a diferentes Entidades del Estado.</t>
  </si>
  <si>
    <t>* Participación en espacios de concertación interinstitucional,  orientados a coordinar esfuerzos de diferentes Entidades del Estado en pro de un beneficio común.
* Acompañamiento y asesoría técnica en la formulación, suscripción, ejecución y liquidación de acuerdos o convenios de cooperación  interinstitucional.</t>
  </si>
  <si>
    <t>Información general de la Entidad  disponible en la Página Web,  con accesos que  redireccionan las posibles alternativas de consulta.</t>
  </si>
  <si>
    <t>Información general de la Entidad que aclare el propósito y objetivo del que hacer institucional  en el territorio Colombiano</t>
  </si>
  <si>
    <t>Recursos o beneficios que promuevan o financien actividades de CTeI</t>
  </si>
  <si>
    <t>Sistema de información que facilite la participación de la academia en iniciativas desarrolladas por la entidad y que permita un mejor seguimiento y evaluación a las diferentes actividades derivadas.</t>
  </si>
  <si>
    <t>Alianzas estratégicas</t>
  </si>
  <si>
    <t>Generar alianzas estratégicas con la entidad, a fin de lograr propósitos comunes a favor de la Ciencia, Tecnología e Innovación.</t>
  </si>
  <si>
    <t>Convocatorias en alianzas con actores de la academia para fortalecer la Ciencia, Tecnología e Innovación en el país.</t>
  </si>
  <si>
    <t>Aumento de cobertura en la participación de la academia en las distintas iniciativas desarrolladas por la entidad.</t>
  </si>
  <si>
    <t>Información consolidada de indicadores de Ciencia, Tecnología e Innovación</t>
  </si>
  <si>
    <t>Trabajar mancomunadamente con la entidad a fin de analizar y generar indicadores de Ciencia, Tecnología e Innovación que permitan conocer el avance del país en la materia</t>
  </si>
  <si>
    <t>Información y datos de los resultados obtenidos a través de las diferentes iniciativas desarrolladas por la Entidad en materia de Ciencia, Tecnología e Innovación.</t>
  </si>
  <si>
    <t>Información actualizada y discriminada de acuerdo a los tipos de indicadores a generar</t>
  </si>
  <si>
    <t>Información y datos actualizados y discriminados de acuerdo a los requerimientos,  de las iniciativas a las que se les realiza evaluación de impacto.</t>
  </si>
  <si>
    <t>Datos históricos de iniciativas discriminados de acuerdo a requerimientos</t>
  </si>
  <si>
    <t>Solicitudes de evaluaciones de impacto a iniciativas de la entidad</t>
  </si>
  <si>
    <t>Fácil acceso a los diferentes servicios que brinda la Entidad, con información clara y precisa.</t>
  </si>
  <si>
    <t>Pago oportuno</t>
  </si>
  <si>
    <t>Hacer claridad del monto, tiempo, fechas y condiciones del pago</t>
  </si>
  <si>
    <t>Que los pagos programados se realicen en los tiempos y fechas estipuladas contractualmente</t>
  </si>
  <si>
    <t>Personal de contacto disponible</t>
  </si>
  <si>
    <t>Que el personal de contacto sea un agente facilitador entre las partes</t>
  </si>
  <si>
    <t xml:space="preserve">Seriedad y cumplimiento </t>
  </si>
  <si>
    <t>Reconocimiento</t>
  </si>
  <si>
    <t>Evaluación del desempeño con nivel sobresaliente</t>
  </si>
  <si>
    <t>Cumplimiento de condiciones laborales</t>
  </si>
  <si>
    <t>Cumplimiento de condiciones laborales del funcionario para el adecuado desarrollo de sus actividades</t>
  </si>
  <si>
    <t>Contratistas</t>
  </si>
  <si>
    <t>Oportunidad del pago por los servicios prestados</t>
  </si>
  <si>
    <t>Laboralización</t>
  </si>
  <si>
    <t>Utilización de un lenguaje no muy técnico que le permita comprender los servicios de la Entidad y su misionalidad.</t>
  </si>
  <si>
    <t>Información general de la Entidad en la página Web Institucional y enlaces de acceso redireccionadas a otras entidades  que son aliadas estratégicas.</t>
  </si>
  <si>
    <t xml:space="preserve">Acceso a Convocatorias para aplicar a beneficios como financiación, reconocimientos y/o estímulos para promover actividades y proyectos en CTeI </t>
  </si>
  <si>
    <t>Información que le permita al ciudadano  / sociedad conocer los requisitos necesarios para acceder y cargar datos y/o documentos en el Sistema de Información de Gestión de Proyectos SIGP</t>
  </si>
  <si>
    <t>Información precisa, confiable,  oportuna y disponible para el acceso, consulta y uso del Sistema de Información de Gestión de Proyectos - SIGP
Plataforma disponible  estable y segura.</t>
  </si>
  <si>
    <t>Disponibilidad del  Sistema de Información de Gestión de Proyectos - SIGP a través de acceso en la pagina web, con soporte permanente por parte de la Oficina de Tecnología de la Información y las Comunicaciones (OTIC).</t>
  </si>
  <si>
    <t>Información que le permita al ciudadano  / sociedad conocer los requisitos necesarios para acceder a una beca en formación de alto nivel (Maestría o Doctorado)</t>
  </si>
  <si>
    <t>Información disponible, precisa, confiable y oportuna.</t>
  </si>
  <si>
    <t>Información que le permita al ciudadano  / sociedad conocer los requisitos necesarios para acceder al programa de Apropiación Social de la CTeI, como un proceso intencionado de comprensión e intervención en las relaciones entre ciencia, tecnología y sociedad, teniendo como objetivo ampliar las dinámicas de generación, circulación y uso del conocimiento científico-tecnológico, y propiciar las sinergias entre sectores académicos, productivos, estatales, incluyendo activamente a las comunidades y grupos de interés de la sociedad civil.</t>
  </si>
  <si>
    <t>Acceso a Sistemas de Información</t>
  </si>
  <si>
    <t>Tener acceso a los diferentes sistemas de información que posee la entidad, para participar activamente de los diferentes procesos de Convocatorias y otros tipos de oferta institucional</t>
  </si>
  <si>
    <t>Disposición de sistemas de información robustos, que permitan centralizar la información.
Acceso a la información que está salvaguardada y normalizada salvo la de reserva legal, información que repose en los registros y archivos públicos en los términos previstos por la Constitución y las leyes.
Registro de información confiable y transparente, que no genere reprocesos.</t>
  </si>
  <si>
    <t>Acceso a recursos de financiación</t>
  </si>
  <si>
    <t>Página Web Institucional y links de acceso redireccionadas desde otras entidades públicas.
Grupo competente de Atención al Ciudadano, que brinda soporte técnico y conceptual a través de los diferentes canales de atención presenciales y virtuales dispuestos para ello.</t>
  </si>
  <si>
    <t>Información disponible, precisa, confiable y oportuna.
Acceso oportuno a este tipo de beneficios.</t>
  </si>
  <si>
    <t>Obtener beneficios tributarios</t>
  </si>
  <si>
    <t>Página Web Institucional con sección específica para convocatorias de beneficios tributarios y enlaces a las diferentes secciones de la página en la cual se encuentra información complementaria.</t>
  </si>
  <si>
    <t>Acceso al Sistema de Información de Gestión de Proyectos SIGP - persona jurídica</t>
  </si>
  <si>
    <t>Información que le permita a las empresas  conocer los requisitos necesarios para acceder y cargar datos y/o documentos en el Sistema de Información de Gestión de Proyectos SIGP</t>
  </si>
  <si>
    <t>Acceso al Sistema de Información de Gestión de Proyectos (SIGP) - persona natural</t>
  </si>
  <si>
    <t xml:space="preserve">Acceso al Sistema de Información de Gestión de Proyectos (SIGP) </t>
  </si>
  <si>
    <t>Información de alternativas de financiamiento consignada en la página web institucional, a través de los términos de referencia de cada convocatoria.
Grupo competente de Atención al Ciudadano, que brinda soporte técnico y conceptual a través de los diferentes canales de atención presenciales y virtuales dispuestos para ello.</t>
  </si>
  <si>
    <t>Información de alternativas de financiamiento consignada en la página web institucional, a través de los términos de referencia de cada convocatoria.</t>
  </si>
  <si>
    <t xml:space="preserve">Información que le permita a las empresas obtener un cupo de deducción por la inversión realizada a proyectos calificados como de Ciencia, Tecnología e Innovación (CTeI) </t>
  </si>
  <si>
    <t>Información clara sobre los mecanismos que tiene la entidad para brindar  alternativas de financiación para el desarrollo de proyectos de investigación, formación de capital humano de alto nivel, apropiación social del conocimiento para la CTeI, entre otros.</t>
  </si>
  <si>
    <t>Información clara sobre los mecanismos que tiene la entidad para brindar a los ciudadanos los alternativas de financiación para el desarrollo de proyectos de investigación, formación en alto nivel, apropiación social del conocimiento para la CTeI, entre otros.</t>
  </si>
  <si>
    <t xml:space="preserve">
Solicitud de información directa a la Oficina Asesora de Planeación de la Entidad.</t>
  </si>
  <si>
    <t>Organización Internacional</t>
  </si>
  <si>
    <t>Organización
 Nacional</t>
  </si>
  <si>
    <t>Organización 
Nacional</t>
  </si>
  <si>
    <t>Realizar evaluaciones de impacto de las diferentes iniciativas que desarrolla la Entidad, a fin de conocer la importancia y el impacto obtenido en el sector de la Ciencia, Tecnología e Innovación y en el desarrollo del país.</t>
  </si>
  <si>
    <t>Contar con la información actualizada sobre la inversión en I+D Empresas del sector privado y público, accediendo como mínimo al:
Año,
Clasificación I+D,
Montos reportados en corrientes,</t>
  </si>
  <si>
    <t>Resultados, avances y seguimiento en actividades de Ciencia, Tecnología e Innovación en el País.</t>
  </si>
  <si>
    <t>Información sobre Programas, iniciativas y proyectos de Ciencia, Tecnología e Innovación</t>
  </si>
  <si>
    <t>Página Web Institucional con sección específica para convocatorias y enlaces a las diferentes secciones de la página en la cual se encuentra la información de las convocatorias</t>
  </si>
  <si>
    <t>Conocer las alternativas y requisitos para acceder a  los recursos económicos de financiación que brinda la entidad,  para el desarrollo de actividades de Ciencia, Tecnología e Innovación (CTeI)</t>
  </si>
  <si>
    <t>Información acerca de las convocatorias  que  esta adelantando la Entidad con el fin de conocer los requisitos necesarios para acceder a la convocatoria de interés para la Empresa , a través de la cual puede acceder a beneficios como financiación, reconocimientos y/o estímulos para promover actividades y proyectos en Ciencia, Tecnología e Innovación (CTeI).</t>
  </si>
  <si>
    <t xml:space="preserve">Conocer las alternativas y requisitos para acceder a   los recursos económicos de financiación que brinda la entidad, para el financiamiento del proyecto de interés de la Empresa </t>
  </si>
  <si>
    <t>La Entidad puede financiar las convocatorias hasta el valor asignado presupuestalmente para la vigencia de acuerdo a lo establecido en los Términos de referencia de las convocatorias programadas en las condiciones que se aprueben y concerten.</t>
  </si>
  <si>
    <t>Información que le permita a la Empresa conocer los requisitos necesarios para acceder a becas para la formación de sus colaboradores en Maestría o Doctorado.</t>
  </si>
  <si>
    <t>Acceso oportuno a este tipo de beneficio, con la emisión del respectivo acto administrativo que le otorga el derecho, en los plazos requeridos.</t>
  </si>
  <si>
    <t xml:space="preserve">Que las deducciones por inversión y donación en CTeI se puedan tener en cuenta para otras actividades </t>
  </si>
  <si>
    <t>Centros e institutos de investigación / 
Centros de desarrollo tecnológico /
Centros de innovación y de productividad /
Consorcios de bases de datos
Grupos de investigación
Investigadores
Spin off
Semilleros de Investigación
Jóvenes Investigadores
Maestros
Estudiantes</t>
  </si>
  <si>
    <t>Suscripción de contratos, convenios o acuerdos de entendimiento y/o cooperación</t>
  </si>
  <si>
    <t>Apoyo económico</t>
  </si>
  <si>
    <t>Recibir mayor apoyo económico de parte de la entidad, para el desarrollo de las diferentes iniciativas con las que cuenta la academia a favor de la Ciencia, Tecnología e Innovación.</t>
  </si>
  <si>
    <t>* Disponibilidad de información  precisa y confiable basada en datos soportados y verificables.
* Fácil acceso y ubicación de indicadores y estadísticas.
* Reportes trazables y coherentes con las metas de gobierno</t>
  </si>
  <si>
    <t>* Consolidación, análisis y publicación de Indicadores y estadísticas actualizadas de forma periódica en la página web de la Entidad.
* Reporte de Indicadores al  Sistema Sinergia del DNP, DANE  y OCYD.</t>
  </si>
  <si>
    <t>Comunicación organizacional</t>
  </si>
  <si>
    <t>Contar con la información requerida para ejercer sus funciones y lograr la coordinación y articulación de sus actividades con otras áreas y procesos.</t>
  </si>
  <si>
    <t>Contar con la información requerida para ejercer sus actividades y lograr la coordinación y articulación requerida con otras áreas y procesos para obtener los resultados esperados.</t>
  </si>
  <si>
    <t>Organizaciones que fomentan  o participan en el  uso y la apropiación de la CTI</t>
  </si>
  <si>
    <t>CvLAC - Base datos hojas de vida investigadores</t>
  </si>
  <si>
    <t>Acceder al CvLAC (Plataforma ScienTI) para el cargue, consulta o actualización de base de datos de la hoja de vida de  investigadores de acuerdo a información requerida.</t>
  </si>
  <si>
    <t>Página Web Institucional con sección específica para convocatorias de formación de capital humano de alto nivel y enlaces a las diferentes secciones de la página en la cual se encuentra información complementaria.
Plataforma ScienTI</t>
  </si>
  <si>
    <t>Disponibilidad de Plataforma ScienTI, que es una red pública de fuentes de información y conocimiento que tiene el objetivo de contribuir a la gestión de la actividad científica, tecnológica y de innovación y promueve un espacio público y cooperativo de interacción entre los actores de los sistemas y comunidades nacionales de ciencia, tecnología e innovación de sus países miembros.
Disponibilidad del SIGP (Sistema Integrado de Gestión de Proyectos) Plataforma que permite el registro de información para acceder a convocatorias,  los proyectos de investigación, entre otras ofertas institucionales.
Formulario electrónico para registro de PQRDS</t>
  </si>
  <si>
    <t>Suscripción de acuerdos o convenios que permitan aunar esfuerzos en pro de una meta o resultado de interés común</t>
  </si>
  <si>
    <t>Concertación y suscripción de acuerdos o convenios de cooperación interinstitucionales que permitan coordinar y/o  unificar los recursos disponibles en pro de contribuir a una meta común o para conseguir un fin determinado de interés para las partes.</t>
  </si>
  <si>
    <t>Concertación y suscripción de acuerdos o convenios de cooperación interinstitucionales que permitan coordinar y/o  unificar los recursos disponibles en pro de contribuir a un interés común o para conseguir un fin determinado que se constituye en una meta del Gobierno.</t>
  </si>
  <si>
    <t>* Participación en espacios de concertación interinstitucional,  orientados a coordinar esfuerzos de diferentes Entidades, institucionales u organismos en pro de un beneficio común.
* Acompañamiento y asesoría técnica en la formulación, suscripción, ejecución y liquidación de acuerdos o convenios de cooperación  interinstitucional.</t>
  </si>
  <si>
    <t>Proveedor de bienes,  servicios y/o insumos</t>
  </si>
  <si>
    <t>Información acerca de las convocatorias  que  está adelantando la Entidad con el fin de conocer los requisitos necesarios para acceder a la convocatoria  de interés para el ciudadano, a través de la cual puede acceder a beneficios como financiación, reconocimientos y/o estímulos para promover actividades y proyectos en Ciencia, Tecnología e Innovación (CTeI).</t>
  </si>
  <si>
    <t>Información que le permita a la Academia conocer las becas para la formación  en Maestría o Doctorado disponibles, así como sus fuentes de financiación a fin de adaptar su oferta institucional.</t>
  </si>
  <si>
    <t>Disponibilidad de Indicadores del Sector de CTeI en el Sistema Sinergia del DNP, o en la página web de la Entidad que permitan conocer  los resultados en actividades de CTeI, el funcionamiento de la Entidad, ejecución del presupuesto,  rol de la Entidad como secretaría técnica del OCAD de CTeI</t>
  </si>
  <si>
    <t>Que la remuneración de los servicios prestados se realice de forma oportuna dentro del marco de la dignidad y el respeto por los servicios prestados.</t>
  </si>
  <si>
    <t>Información acerca de las convocatorias  que  está adelantando la Entidad con el fin de conocer los requisitos necesarios para acceder a la convocatoria de interés para la ONG , a través de la cual puede acceder a beneficios como financiación, reconocimientos y/o estímulos para promover actividades y proyectos en Ciencia, Tecnología e Innovación (CTeI).</t>
  </si>
  <si>
    <t>Parte del grupo de interés que se representa como instancia de referencia internacional, como apoyo al diseño, evaluación de políticas públicas; así como puesta en marcha de mejores prácticas internacionales (Fuente: Página OCDE)</t>
  </si>
  <si>
    <t>Contar con la información actualizada sobre las Becas para formación de Doctorado y Maestrías otorgadas, accediendo como mínimo al:
Año,
Programa al que Aplica,
IES de donde proviene,
IES a donde va hacer la maestría/doctorado,
Género,
Edad,
Gran Área OCDE, Área OCDE, Disciplina,
Área STEM,
Financiación por fuente.</t>
  </si>
  <si>
    <t xml:space="preserve">Información relacionada con: 
* El desarrollo sostenible, paz y  reconciliación.
* Acciones contra la pobreza y desarrollo económico Incluyente y por la equidad.
* Fortalecimiento de la gobernabilidad democrática,
* Acciones para el uso de fuentes de energía alternativas y protección del medio ambiente  </t>
  </si>
  <si>
    <t xml:space="preserve">Información disponible, precisa, confiable y oportuna relacionada con: 
* El desarrollo sostenible, paz y  reconciliación.
* Acciones contra la pobreza y desarrollo Económico Incluyente y por la equidad.
* Fortalecimiento de la gobernabilidad democrática,
* Acciones para el uso de fuentes de energía alternativas y protección del medio ambiente  </t>
  </si>
  <si>
    <t>Información disponible, precisa, confiable y oportuna, relacionada con: 
* El desarrollo de sistemas educativos que promuevan un aprendizaje de gran calidad e inclusión.
* Fortalecimiento de los sistemas y las políticas de ciencias, tecnología e innovación en los planes nacional, regional y mundial.
* Acciones para promover la cooperación científica internacional en torno a los problemas críticos para el desarrollo sostenible.
* Desarrollo social inclusivo que fomente el diálogo intercultural para el acercamiento de las culturas  y promover principios éticos.
* Acciones para fomentar la creatividad y la diversidad de las expresiones culturales.</t>
  </si>
  <si>
    <t>Información relacionada con: 
* El desarrollo de sistemas educativos que promuevan un aprendizaje de gran calidad e inclusión.
* Fortalecimiento de los sistemas y las políticas de ciencias, tecnología e innovación en los planes nacional, regional y mundial.
* Acciones para promover la cooperación científica internacional en torno a los problemas críticos para el desarrollo sostenible.
* Desarrollo social inclusivo que fomente el diálogo intercultural para el acercamiento de las culturas  y promover principios éticos.
* Acciones para fomentar la creatividad y la diversidad de las expresiones culturales.</t>
  </si>
  <si>
    <t>Los pagos se realizarán de acuerdo a la disponibilidad en el Plan Anual de Caja (PAC) en tesorería y a lo estipulado contractualmente con el contratista.</t>
  </si>
  <si>
    <t>Los pagos se realizarán de acuerdo a la disponibilidad en el Plan Anual de Caja (PAC) de tesorería, teniendo en cuenta la oportunidad y calidad del bien, servicio o insumo suministrado a la entidad y la presentación de la factura de venta en los plazos establecidos.</t>
  </si>
  <si>
    <t>Versión</t>
  </si>
  <si>
    <t>Fecha</t>
  </si>
  <si>
    <t>Descripción de la modificación</t>
  </si>
  <si>
    <t>Se crea documento</t>
  </si>
  <si>
    <t>CONTROL DE CAMBIOS</t>
  </si>
  <si>
    <t>E</t>
  </si>
  <si>
    <t>Estrategias presenciales: talleres, charlas, congresos, (Difusión- Apropiación social y Comunicaciones)
Estrategias de medios
Estrategias adicionales</t>
  </si>
  <si>
    <t xml:space="preserve">Indicador País </t>
  </si>
  <si>
    <t>Empresas clasificadas como Innovadoras</t>
  </si>
  <si>
    <t>Página web centros y boletín estadístico</t>
  </si>
  <si>
    <t>Conceptualización de la Resolución 1473 de 2016</t>
  </si>
  <si>
    <t>Contar con la información actualizada sobre los proyectos de I+D+i ejecutados, accediendo como mínimo a:
Año,
Convocatoria,
Proyectos apoyados de I+D+i por:
Departamento,
Entidad,
Entidades beneficiarias,
Áreas de conocimiento OCDE,
Sector Económico (CIIU Rev. 4),
Programa Nacional de CTeI,
Recursos por fuente,</t>
  </si>
  <si>
    <t>Contar con la información actualizada sobre los Proyectos de Beneficios Tributarios ejecutados, accediendo como mínimo a:
Año,
Convocatoria,
Proyectos apoyados de I+D+i por:
Departamento,
Entidad,
Entidades beneficiarias,
Áreas de conocimiento OCDE,
Sector Económico (CIIU Rev. 4),
Programa Nacional de CTeI,
Recursos por fuente,
Tipo de Beneficio,</t>
  </si>
  <si>
    <t>Actividad</t>
  </si>
  <si>
    <t>Fase de participación ciudadana
(diagnóstico, formulación,  implementación, evaluación de políticas, planes, programas o proyectos)</t>
  </si>
  <si>
    <t>Instancias de participación ciudadana involucradas
(Instancias de participación legalmente conformadas u otros espacios de participación)</t>
  </si>
  <si>
    <t>Otros espacios de participación</t>
  </si>
  <si>
    <t>Fechas de corte definidas para la recepción de soportes y/o documentación a fin de  asegurar la emisión del acto administrativo en los plazos de ley, para acceder al beneficio.</t>
  </si>
  <si>
    <t>Tipo de espacio
(virtual / presencial /Semipresencial)</t>
  </si>
  <si>
    <t xml:space="preserve"> Metodología de Participación</t>
  </si>
  <si>
    <t>Tipo de Actor del SNCTI
(Política  de Actores + Guía Sectorial de CTeI)</t>
  </si>
  <si>
    <t>Tipo de Actor del SNCTI
(Política + Guía Sectorial)</t>
  </si>
  <si>
    <t>Información</t>
  </si>
  <si>
    <t>Instancias de participación legalmente conformadas
Otros espacios de participación</t>
  </si>
  <si>
    <t xml:space="preserve">Estadísticas sectoriales </t>
  </si>
  <si>
    <t>Boletín estadístico 2015 (2010-2014); Boletín 2016 (2011-2015); Boletín 2017 (2012-2016)</t>
  </si>
  <si>
    <t>Información general de la Entidad que aclare al ciudadano  las funciones, estructura, propósito, servicios y actividades que ejecuta la  Entidad para dar respuesta a sus necesidades.</t>
  </si>
  <si>
    <t>Publicación, socialización y entrega de información en lenguaje claro que le permita comprender  las funciones, estructura, propósito, servicios y actividades que ejecuta la  Entidad para dar respuesta a sus necesidades.</t>
  </si>
  <si>
    <t>1. Se publica  información general de la Entidad en la página Web Institucional, con  enlaces de acceso a secciones que profundizan la información disponible y enlaces que redireccionan  a otras entidades aliadas.
2. Por solicitud del ciudadano, se precisa o amplía la información disponible, a fin de facilitar su apropiación</t>
  </si>
  <si>
    <t>Información acerca de las convocatorias  que  esta adelantando la Entidad con el fin de conocer los requisitos necesarios para acceder a la convocatoria  de interés para el ciudadano, a través de la cual puede acceder a beneficios como financiación, reconocimientos y/o estímulos para promover actividades y proyectos en Ciencia, Tecnología e Innovación (CTeI).</t>
  </si>
  <si>
    <t>Publicación, socialización y entrega de información en lenguaje claro que le permita comprender  y acceder a los servicios que presta la  Entidad.
Información disponible,  precisa, clara, confiable y oportuna.</t>
  </si>
  <si>
    <t>Plataforma ScienTI  disponible, estable y segura.
Información disponible,  precisa, clara, confiable y oportuna.</t>
  </si>
  <si>
    <t>Información precisa, confiable,  clara, oportuna y disponible para el acceso, consulta y uso del Sistema de Información de Gestión de Proyectos - SIGP
Plataforma disponible, estable y segura.</t>
  </si>
  <si>
    <t>Publicación, socialización y entrega de información en lenguaje claro que le permita acceder a los servicios de la Entidad y entender el objetivo del programa, estrategia o proyecto.
Información disponible, precisa, clara, confiable y oportuna.</t>
  </si>
  <si>
    <t>Veedurías Ciudadanas
Organizaciones Comunitarias
Organizaciones No Gubernamentales
Otros espacios de participación</t>
  </si>
  <si>
    <t>Organización para la Cooperación y el Desarrollo Económico (OCDE)</t>
  </si>
  <si>
    <t xml:space="preserve">CARACTERIZACIÓN DE GRUPOS DE VALOR Y GRUPOS DE INTERÉS </t>
  </si>
  <si>
    <t>GRUPOS DE VALOR DE LA ENTIDAD</t>
  </si>
  <si>
    <t>SIGLAS Y DEFINICIONES</t>
  </si>
  <si>
    <t xml:space="preserve">ACTI: </t>
  </si>
  <si>
    <t xml:space="preserve">CTeI: </t>
  </si>
  <si>
    <t>SNCTI</t>
  </si>
  <si>
    <t>TDR</t>
  </si>
  <si>
    <t xml:space="preserve">Fases del ciclo de la gestión </t>
  </si>
  <si>
    <t>Identificación  de necesidades y diagnóstico</t>
  </si>
  <si>
    <t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t>
  </si>
  <si>
    <t>Formulación participativa</t>
  </si>
  <si>
    <t>Sociedad / Ciudadano</t>
  </si>
  <si>
    <t>DEFINICION DEL GRUPO DE VALOR o GRUPO DE INTERÉS</t>
  </si>
  <si>
    <t xml:space="preserve">Grupos de interés: </t>
  </si>
  <si>
    <t>Grupos de valor</t>
  </si>
  <si>
    <t>Valor público</t>
  </si>
  <si>
    <t>“Individuos u organismos específicos que tienen un interés especial en la gestión y los resultados de las organizaciones públicas. Comprende, entre otros, instancias o espacios de participación ciudadana formales o informales” (Departamento Administrativo de la Función Pública (DAFP). Glosario Sistema de Gestión MIPG, p. 5).</t>
  </si>
  <si>
    <t>“Personas naturales (ciudadanos) o jurídicas (organizaciones públicas o privadas) a quienes van dirigidos los bienes y servicios de una entidad” (Departamento Administrativo de la Función Pública (DAFP). Glosario Sistema de Gestión MIPG, p. 5).</t>
  </si>
  <si>
    <t>“Cambios sociales —observables y susceptibles de medición— que el Estado realiza como respuesta a las necesidades o demandas sociales establecidas mediante un proceso de legitimación democrática y, por tanto, con sentido para la ciudadanía. Esos cambios constituyen los resultados que el sector público busca alcanzar” (Departamento Administrativo de la Función Pública (DAFP). Glosario Sistema de Gestión MIPG, p. 5). p. 11).</t>
  </si>
  <si>
    <t>Acceso a los servicios</t>
  </si>
  <si>
    <t>Publicación, socialización y entrega de información en lenguaje claro que le permita comprender  y acceder a las ofertas de maestría y doctorados que oferta la Entidad.
Información disponible,  precisa, clara, confiable y oportuna.</t>
  </si>
  <si>
    <t>Transparencia Pasiva: se brinda información por solicitud del ciudadano.</t>
  </si>
  <si>
    <t>Información que le permita a las empresas  conocer los beneficios tributarios a los que puede acceder  por el apoyo y ejecución de actividades de Ciencia, Tecnología e Innovación (CTeI), mediante exención en el impuesto de valor agregado de la empresa</t>
  </si>
  <si>
    <t>FUENTE DE INFORMACION PARA CARACTERIZACION DE NECESIDADES</t>
  </si>
  <si>
    <t>OBJETIVO CARACTERIZACIÓN</t>
  </si>
  <si>
    <t>Disponibilidad permanente de la Plataforma ScienTI a través de acceso en la página web, con soporte permanente por parte la Oficina de Tecnología de la Información y las Comunicaciones (OTIC).</t>
  </si>
  <si>
    <t>GRUPOS DE INTERÉS DE LA ENTIDAD</t>
  </si>
  <si>
    <t>Ciencia Tecnología e Innovación.</t>
  </si>
  <si>
    <t>Sistema Nacional de Ciencia Tecnología e Innovación.</t>
  </si>
  <si>
    <t>Términos de Referencia.</t>
  </si>
  <si>
    <t>GRUPO DE VALOR / INTERÉS</t>
  </si>
  <si>
    <t xml:space="preserve">Actividades de Ciencia, Tecnología e Innovación. </t>
  </si>
  <si>
    <t>Disponibilidad del  Sistema de Información de Gestión de Proyectos - SIGP a través de acceso en la página web, con soporte permanente por parte de la Oficina de Tecnología de la Información y las Comunicaciones (OTIC).</t>
  </si>
  <si>
    <t>1. Página Web Institucional con sección específica para convocatorias de formación de capital humano de alto nivel y enlaces a las diferentes secciones de la página en la cual se encuentra información complementaria.
2. Disponibilidad permanente de la Plataforma ScienTI a través de acceso en la página web, con soporte permanente por parte la Oficina de Tecnología de la Información y las Comunicaciones (OTIC).</t>
  </si>
  <si>
    <t xml:space="preserve">Apropiación social de la Ciencia, la Tecnología y la Innovación </t>
  </si>
  <si>
    <t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t>
  </si>
  <si>
    <t>Obtener información y orientación acerca de los requisitos que las disposiciones vigentes exijan para el acceso a los servicios.</t>
  </si>
  <si>
    <t>Que el cupo disponible para otorgar los beneficios tributarios se puedan ampliar o  tener en cuenta para otras actividades.</t>
  </si>
  <si>
    <t>DESCRIPCIÓN DE LA NECESIDAD, PROBLEMÁTICA O DEMANDA SOCIAL DE LOS GRUPOS DE VALOR / GRUPOS DE INTERÉS</t>
  </si>
  <si>
    <t>Mayor disponibilidad de cupo y de tipologías para las exenciones de IVA</t>
  </si>
  <si>
    <t>Mayor disponibilidad de cupo para deducciones por inversión y donación en CTeI</t>
  </si>
  <si>
    <t>Funcionarios / Servidores Públicos</t>
  </si>
  <si>
    <t>Mecanismos de acceso al programa de bienestar e incentivos y posibilidades de acceder a encargos de acuerdo a la normatividad vigente.</t>
  </si>
  <si>
    <t>Se cuenta con la plataforma documental GINA, que permite consultar y conocer en tiempo real los documentos y requisitos para ejercer las funciones diarias.
Programa Institucional de Capacitación orientado a fortalecer las competencias de los funcionarios y  colaboradores de le Entidad.
Plan Institucional de Comunicación.</t>
  </si>
  <si>
    <t>Se cuenta con la plataforma documental GINA que permite consultar y conocer en tiempo real los documentos y requisitos para ejercer las funciones diarias.
Programa Institucional de Capacitación orientado a fortalecer las competencias de los funcionarios y colaboradores de le Entidad.
Plan Institucional de Comunicación.</t>
  </si>
  <si>
    <t>Que el contratista puede ser laboralizado y vinculado a la planta de personal de la Entidad.</t>
  </si>
  <si>
    <t>La Entidad puede realizar vinculación de personal a la planta mediante concurso de méritos en los casos que las condiciones y normatividad lo permita.</t>
  </si>
  <si>
    <t>Garantizar el pago de prestaciones sociales.</t>
  </si>
  <si>
    <t>DERECHOS QUE SE GARANTIZA</t>
  </si>
  <si>
    <t>Información
Igualdad 
Participación
Debido proceso
Libertad de enseñanza, aprendizaje, investigación y cátedra
Educación</t>
  </si>
  <si>
    <t>Información
Igualdad 
Participación
Debido Proceso</t>
  </si>
  <si>
    <t>Información
Debido proceso</t>
  </si>
  <si>
    <t>Información
Igualdad
Derecho de Petición</t>
  </si>
  <si>
    <t>Información
Debido proceso
Derecho de Petición</t>
  </si>
  <si>
    <t>Información
Igualdad 
Participación
Debido Proceso
Libertad de enseñanza, aprendizaje, investigación y cátedra
Educación</t>
  </si>
  <si>
    <t>Igualdad 
Participación
Educación</t>
  </si>
  <si>
    <t>Información
Igualdad 
Participación
Debido proceso
Libertad de enseñanza, aprendizaje, investigación y cátedra
Educación
Derecho de petición</t>
  </si>
  <si>
    <t>Información
Igualdad 
Participación
Debido Proceso
Libertad de enseñanza, aprendizaje, investigación y cátedra
Educación</t>
  </si>
  <si>
    <t>Igualdad 
Participación
Debido Proceso
Libertad de enseñanza, aprendizaje, investigación y cátedra
Derecho de petición</t>
  </si>
  <si>
    <t>Igualdad 
Participación
Debido proceso
Derecho de petición</t>
  </si>
  <si>
    <t>Información
Debido Proceso
Derecho de Petición</t>
  </si>
  <si>
    <t>Igualdad 
Participación
Debido Proceso
Derecho de Petición</t>
  </si>
  <si>
    <t>Información
Participación
Debido Proceso
Derecho de Petición</t>
  </si>
  <si>
    <t>Información
Igualdad
Participación
Debido Proceso
Derecho de Petición</t>
  </si>
  <si>
    <t>Información
Igualdad 
Participación</t>
  </si>
  <si>
    <t>Información
Igualdad 
Debido Proceso</t>
  </si>
  <si>
    <t xml:space="preserve">Igualdad
Derecho de Petición
Participación
Información </t>
  </si>
  <si>
    <t xml:space="preserve">Igualdad
Derecho de Petición
Participación
Educación
Información </t>
  </si>
  <si>
    <t>Igualdad
Derechos de Petición
Participación
Información</t>
  </si>
  <si>
    <t>Investigadores 
Veedurías ciudadanas
Juntas de acción 
Resguardos indígenas
Asociaciones ciudadanas
Consejos comunitarios
ONG´s
Población Especial y en condición de vulnerabilidad
Niños, niñas,  adolescentes y Jóvenes
Maestros - Docentes
Estudiantes</t>
  </si>
  <si>
    <t>Crédito - Beca para formación de Doctorado y Maestrías</t>
  </si>
  <si>
    <t xml:space="preserve">Crédito - Beca para formación de Doctorado y Maestrías </t>
  </si>
  <si>
    <t>Participación
Igualdad
Derecho de petición
Libertad de enseñanza, aprendizaje, investigación y cátedra
Educación
Información</t>
  </si>
  <si>
    <t>Igualdad
Derechos de Petición
Participación 
Debido proceso 
Información</t>
  </si>
  <si>
    <t xml:space="preserve">Igualdad
Derechos de Petición
Participación
Información </t>
  </si>
  <si>
    <t>Utilización de un lenguaje claro no muy técnico que le permita acceder a los servicios de la Entidad.
Información disponible precisa, confiable y oportuna.</t>
  </si>
  <si>
    <t>Participación
Igualdad
Derecho de Petición
Libertad de enseñanza, aprendizaje, investigación y cátedra
Educación
Información</t>
  </si>
  <si>
    <t>Información disponible, clara, precisa, confiable y oportuna.</t>
  </si>
  <si>
    <t>Disponibilidad de mecanismos para la presentación de soportes y requisitos para acceder al beneficio tributario.</t>
  </si>
  <si>
    <t>Información
Derecho de Petición</t>
  </si>
  <si>
    <t>Que una vez se suscriba un contrato, se cuenta con personal de contacto con capacidad de respuesta y toma de decisiones en los casos que se presente algún tipo de controversia</t>
  </si>
  <si>
    <t>Que una vez se suscriba un contrato la Entidad cuente con trayectoria y reconocimiento en el sector dando cumplimiento de las condiciones contractuales</t>
  </si>
  <si>
    <t>Que la gestión adelantada por el funcionario de la Entidad, sea reconocida de alguna forma (mención, comunicado, oficio, medalla, etc.) con el fin de engrandecer e impactar el componente emocional y motivacional del funcionario o servidor</t>
  </si>
  <si>
    <t xml:space="preserve">Apoyar a las áreas en la respuesta a las posibles controversias contractuales que se puedan presentar es así que la Secretaría General de la Entidad cuenta con personal idóneo y capacitado. </t>
  </si>
  <si>
    <t xml:space="preserve">Que el contrato estipulado se pueda ejecutar asegurando el cumplimiento del objeto y las obligaciones contractuales </t>
  </si>
  <si>
    <t xml:space="preserve">Información
Igualdad
Participación
Debido Proceso
Derecho de Petición
</t>
  </si>
  <si>
    <t>Conocer de forma oportuna, clara y completa la información y directrices que se requieren para ejercer sus funciones, recibiendo capacitación y retroalimentación permanente.</t>
  </si>
  <si>
    <t>Utilización de un lenguaje claro preciso, soportado en los requisitos técnicos,  normatividad y/o leyes que correspondan según sea el caso.
Información disponible, precisa, confiable y oportuna.</t>
  </si>
  <si>
    <t>Utilización de un lenguaje claro, preciso, soportado en los requisitos técnicos,  normatividad y/o leyes que correspondan según sea el caso.
Información disponible, precisa, confiable y oportuna.</t>
  </si>
  <si>
    <t>Que la gestión adelantada por el funcionario de la Entidad se realice en condiciones laborales acorde a la normatividad legal vigente.</t>
  </si>
  <si>
    <t xml:space="preserve">1. Página Web Institucional con sección específica al programa de Apropiación Social de la CTeI y enlaces a las diferentes secciones de la página en la cual se encuentra información complementaria.
2. Disponibilidad permanente de portales complementarios como A Ciencia Cierta, Ideas para el cambio, Programa Ondas </t>
  </si>
  <si>
    <t>Utilización de un lenguaje claro no muy técnico que le permita comprender los servicios de la Entidad y su misionalidad.</t>
  </si>
  <si>
    <t>Acceder de forma oportuna con el beneficio tributario</t>
  </si>
  <si>
    <t>Preparación, revisión y validación de la información, por parte de la Oficina Asesora de Planeación y demás áreas técnicas involucradas,  asegurando la unificación de bases de datos con solicitud  directa al Observatorio Colombiano de Ciencia y Tecnología (OCYT) y al  Observatorio Iberoamericano de la Ciencia, la Tecnología y la Sociedad (OCTS).</t>
  </si>
  <si>
    <t>Preparación, revisión y validación de la información,  por parte de la Oficina Asesora de Planeación y demás áreas técnicas involucradas,  con remisión  directa al Observatorio Colombiano de Ciencia y Tecnología (OCYT).</t>
  </si>
  <si>
    <t>Gestionar actividades que permitan ampliar el cupo disponible.
Una vez asignado el presupuesto, planificar la oferta institucional, asegurando la asignación del cupo disponible.</t>
  </si>
  <si>
    <t>Apoyar a las áreas en la ejecución de las etapas precontractuales, contractuales y  post contractuales, generando instrumentos para su efectiva ejecución, es así que la Secretaría General de la Entidad cuenta con personal idóneo y capacitado para</t>
  </si>
  <si>
    <t>La Entidad cuenta con procedimientos, actividades e instrumentos que promueven el debido ejercicio de sus funciones, bajo condiciones laborales acordes a la normatividad legal vigente y demás procedimientos existentes.</t>
  </si>
  <si>
    <t>La Ciudadanía y grupos de interés de la Entidad participan en las siguientes fases del ciclo de la gestión pública:
- Identificación  de necesidades y diagnóstico
- Formulación participativa
- Ejecución o implementación participativa
- Evaluación y Control Ciudadanos</t>
  </si>
  <si>
    <t>CÓDIGO:  E202M01AN03</t>
  </si>
  <si>
    <t>Trámites- SUIT</t>
  </si>
  <si>
    <t>Oficina Asesora de Planeación e Innovación Institucional de MinCiencias y el Grupo de Gestión de redes y Divulgación Científica para la CTeI</t>
  </si>
  <si>
    <t>El Ministerio de Ciencia, Tecnología e Innovación - MinCiencias ha identificado los siguientes grupos de valor:</t>
  </si>
  <si>
    <t>El Ministerio de Ciencia, Tecnología e Innovación - MinCiencias ha identificado los siguientes grupos de interés:</t>
  </si>
  <si>
    <t>Identificar las necesidades, demandas o problemáticas sociales de los grupos de valor y grupos de interés definidos, con las cuales interactúa la Entidad en actividades de ciencia, tecnología e innovación, con el fin de:
1 - Mejorar la interacción con los grupos de valor y  grupos de interés.
2-  Diseñar estrategias  de  comunicación  e  información que den respuesta a las necesidades de la ciudadanía y demás grupos de interés.
3-  Diseñar estrategias  de  rendición  de  cuentas que  incluyan  acciones pertinentes  en  materia  de  información,  diálogo  e  incentivos para los grupos de interés.
4-  Garantizar la participación ciudadana en las fases de diagnóstico, formulación, implementación y evaluación de políticas, planes, programas o proyectos, herramientas o instrumentos de Ciencia, Tecnología e Innovación.</t>
  </si>
  <si>
    <t>REQUISITO DEL GRUPO DE VALOR</t>
  </si>
  <si>
    <t>Disponibilidad de información en  lenguaje claro, preciso, soportado en la normatividad y/o leyes que correspondan,  según sea el caso</t>
  </si>
  <si>
    <t>Disponibilidad de recursos e información que puedan ser administrados de forma coordinada para la obtención de un objetivo de interés común.</t>
  </si>
  <si>
    <t>Vigencia 2019</t>
  </si>
  <si>
    <t>CARACTERIZACIÓN DE GRUPOS DE INTERÉS 2020</t>
  </si>
  <si>
    <t>00</t>
  </si>
  <si>
    <t>1. En la página Web Institucional se cuenta con sección específica para convocatorias y enlaces a las diferentes secciones de la página en la cual se encuentra la información de las convocatorias.
2. Por solicitud del ciudadano, se precisa o amplía la información disponible sobre las convocatorias, a fin de facilitar su apropiación</t>
  </si>
  <si>
    <t>Oficinas de transferencia de resultados de investigación OTRIS / 
Empresas altamente innovadoras EAs /
Unidades empresariales I+D+I /
Incubadoras de empresas de base tecnológica /
Parques científicos, tecnológicos o de innovación
Parques tecnológicos
Centros de Desarrollo Tecnológico
Asociaciones empresariales
Gremios empresariales
Centros de ciencia
PyMes
Micro Pymes 
Organizaciones comunitarias
Spin off
Grupos de investigación</t>
  </si>
  <si>
    <t>Becas (Información incluida en CvLAC)</t>
  </si>
  <si>
    <t>CvLAC (Personas);  InstituLAC(Instituciones) ; GrupLAC (Grupos)</t>
  </si>
  <si>
    <t xml:space="preserve">El Estado es una forma de organización política y jurídica de la sociedad, integrado por cuatro elementos: la población, el territorio, la soberanía y el reconocimiento internacional. Está regulado por un régimen legal derivado de una Constitución Política y cuenta con tres ramas del poder público: ejecutiva, legislativa y judicial. </t>
  </si>
  <si>
    <t>Organización público, privada o mixta dedicada a la generación de conocimiento, docencia, formación académica, investigación, producción, desarrollo, transferencia, uso y apropiación social del conocimiento</t>
  </si>
  <si>
    <t xml:space="preserve">Universidad </t>
  </si>
  <si>
    <r>
      <t xml:space="preserve">Con el fin de garantizar los deberes y derechos establecidos en la Constitución Política de 1991 y para dar cumplimiento a lo dispuesto en la Ley 1437 de 2011 del Código de Procedimiento Administrativo y de lo Contencioso Administrativo, el Ministerio de Ciencia, Tecnología e Innovación - MinCiencias expide y hace visible la </t>
    </r>
    <r>
      <rPr>
        <b/>
        <i/>
        <sz val="14"/>
        <color theme="1"/>
        <rFont val="Arial Narrow"/>
        <family val="2"/>
      </rPr>
      <t>CARTA DE TRATO DIGNO AL USUARIO</t>
    </r>
    <r>
      <rPr>
        <sz val="14"/>
        <color theme="1"/>
        <rFont val="Arial Narrow"/>
        <family val="2"/>
      </rPr>
      <t xml:space="preserve">, el cual contiene los deberes y derechos de los usuarios, siendo estos orientadores de la gestión administrativa de la Entidad hacia la excelencia en el servicio, fundamentada en los principios de igualdad, debido proceso, moralidad, buena fe, economía, participación, celeridad, imparcialidad, transparencia y publicidad. </t>
    </r>
  </si>
  <si>
    <r>
      <rPr>
        <b/>
        <sz val="11"/>
        <color theme="1"/>
        <rFont val="Arial Narrow"/>
        <family val="2"/>
      </rPr>
      <t>Ciudadano</t>
    </r>
    <r>
      <rPr>
        <sz val="11"/>
        <color theme="1"/>
        <rFont val="Arial Narrow"/>
        <family val="2"/>
      </rPr>
      <t xml:space="preserve">
Persona natural o habitante de zona rural o urbana, nacionales o extranjeros, con una condición político-jurídica, que implica deberes para con sus  ciudadanos así como también derechos.   (Fuente: Constitución Política de Colombia, 1991).</t>
    </r>
  </si>
  <si>
    <r>
      <rPr>
        <b/>
        <sz val="11"/>
        <color theme="1"/>
        <rFont val="Arial Narrow"/>
        <family val="2"/>
      </rPr>
      <t>Virtual:</t>
    </r>
    <r>
      <rPr>
        <sz val="11"/>
        <color theme="1"/>
        <rFont val="Arial Narrow"/>
        <family val="2"/>
      </rPr>
      <t xml:space="preserve"> a través de la página web y redes sociales.
Por solicitud del ciudadano a través de correo electrónico o hangout.
</t>
    </r>
    <r>
      <rPr>
        <b/>
        <sz val="11"/>
        <color theme="1"/>
        <rFont val="Arial Narrow"/>
        <family val="2"/>
      </rPr>
      <t xml:space="preserve">Presencial: </t>
    </r>
    <r>
      <rPr>
        <sz val="11"/>
        <color theme="1"/>
        <rFont val="Arial Narrow"/>
        <family val="2"/>
      </rPr>
      <t>el ciudadano puede solicitar asesoría o ampliación de la información.</t>
    </r>
    <r>
      <rPr>
        <b/>
        <sz val="11"/>
        <color theme="1"/>
        <rFont val="Arial"/>
        <family val="2"/>
      </rPr>
      <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</si>
  <si>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
</t>
    </r>
    <r>
      <rPr>
        <b/>
        <sz val="11"/>
        <color theme="1"/>
        <rFont val="Arial Narrow"/>
        <family val="2"/>
      </rPr>
      <t xml:space="preserve">Transparencia Pasiva: </t>
    </r>
    <r>
      <rPr>
        <sz val="11"/>
        <color theme="1"/>
        <rFont val="Arial Narrow"/>
        <family val="2"/>
      </rPr>
      <t>se brinda información por solicitud del ciudadano.</t>
    </r>
  </si>
  <si>
    <r>
      <rPr>
        <b/>
        <sz val="11"/>
        <color theme="1"/>
        <rFont val="Arial Narrow"/>
        <family val="2"/>
      </rPr>
      <t>Diagnóstico:</t>
    </r>
    <r>
      <rPr>
        <sz val="11"/>
        <color theme="1"/>
        <rFont val="Arial Narrow"/>
        <family val="2"/>
      </rPr>
      <t xml:space="preserve"> el tipo de información a publicar tiene en cuenta los resultados del seguimiento a PQRDS y medición de la satisfacción de periodos anteriores.
Se identifican las necesidades requeridas por los ciudadanos y grupos de interés para la garantía de sus derechos y la priorización de sus necesidades.
</t>
    </r>
    <r>
      <rPr>
        <b/>
        <sz val="11"/>
        <color theme="1"/>
        <rFont val="Arial Narrow"/>
        <family val="2"/>
      </rPr>
      <t>Evaluación:</t>
    </r>
    <r>
      <rPr>
        <sz val="11"/>
        <color theme="1"/>
        <rFont val="Arial Narrow"/>
        <family val="2"/>
      </rPr>
      <t xml:space="preserve"> Se invita al ciudadano y grupos de interés a hacer seguimiento, evaluación y control a la gestión, promoviendo consultas que le permiten opinar sobre los resultados y manifestar su interés en hacer control social sobre los resultados e impacto de los mismos. </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</si>
  <si>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
</t>
    </r>
    <r>
      <rPr>
        <b/>
        <sz val="11"/>
        <color theme="1"/>
        <rFont val="Arial Narrow"/>
        <family val="2"/>
      </rPr>
      <t xml:space="preserve">
Transparencia focalizada:</t>
    </r>
    <r>
      <rPr>
        <sz val="11"/>
        <color theme="1"/>
        <rFont val="Arial Narrow"/>
        <family val="2"/>
      </rPr>
      <t xml:space="preserve"> se brinda información concreta que busca resolver dudas específicas o necesidades particulares de los grupos de valor
</t>
    </r>
    <r>
      <rPr>
        <b/>
        <sz val="11"/>
        <color theme="1"/>
        <rFont val="Arial Narrow"/>
        <family val="2"/>
      </rPr>
      <t xml:space="preserve">Transparencia Pasiva: </t>
    </r>
    <r>
      <rPr>
        <sz val="11"/>
        <color theme="1"/>
        <rFont val="Arial Narrow"/>
        <family val="2"/>
      </rPr>
      <t>se brinda información por solicitud del ciudadano.</t>
    </r>
  </si>
  <si>
    <r>
      <rPr>
        <b/>
        <sz val="11"/>
        <color theme="1"/>
        <rFont val="Arial Narrow"/>
        <family val="2"/>
      </rPr>
      <t>Diagnóstico y Formulación:</t>
    </r>
    <r>
      <rPr>
        <sz val="11"/>
        <color theme="1"/>
        <rFont val="Arial Narrow"/>
        <family val="2"/>
      </rPr>
      <t xml:space="preserve"> el tipo de información a publicar tiene en cuenta los resultados del seguimiento a PQRDS y medición de la satisfacción de periodos anteriores; así mismo, permite la participación en espacios de discusión y análisis que permite precisar y mejorar la información disponible sobre las convocatorias.</t>
    </r>
  </si>
  <si>
    <r>
      <rPr>
        <b/>
        <sz val="11"/>
        <color theme="1"/>
        <rFont val="Arial Narrow"/>
        <family val="2"/>
      </rPr>
      <t>Virtual:</t>
    </r>
    <r>
      <rPr>
        <sz val="11"/>
        <color theme="1"/>
        <rFont val="Arial Narrow"/>
        <family val="2"/>
      </rPr>
      <t xml:space="preserve"> a través de la página web y redes sociales</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</si>
  <si>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
</t>
    </r>
    <r>
      <rPr>
        <b/>
        <sz val="11"/>
        <color theme="1"/>
        <rFont val="Arial Narrow"/>
        <family val="2"/>
      </rPr>
      <t xml:space="preserve">Transparencia Pasiva: </t>
    </r>
    <r>
      <rPr>
        <sz val="11"/>
        <color theme="1"/>
        <rFont val="Arial Narrow"/>
        <family val="2"/>
      </rPr>
      <t>se brinda información por solicitud del ciudadano.</t>
    </r>
  </si>
  <si>
    <r>
      <rPr>
        <b/>
        <sz val="11"/>
        <color theme="1"/>
        <rFont val="Arial Narrow"/>
        <family val="2"/>
      </rPr>
      <t>Diagnóstico:</t>
    </r>
    <r>
      <rPr>
        <sz val="11"/>
        <color theme="1"/>
        <rFont val="Arial Narrow"/>
        <family val="2"/>
      </rPr>
      <t xml:space="preserve"> el tipo de información a publicar tiene en cuenta los resultados del seguimiento a PQRDS y medición de la satisfacción de periodos anteriores.
Se identifican las necesidades requeridas por los ciudadanos y grupos de interés para la garantía de sus derechos y la priorización de sus necesidades.</t>
    </r>
  </si>
  <si>
    <r>
      <rPr>
        <b/>
        <sz val="11"/>
        <color theme="1"/>
        <rFont val="Arial Narrow"/>
        <family val="2"/>
      </rPr>
      <t>Diagnóstico:</t>
    </r>
    <r>
      <rPr>
        <sz val="11"/>
        <color theme="1"/>
        <rFont val="Arial Narrow"/>
        <family val="2"/>
      </rPr>
      <t xml:space="preserve"> el tipo ajuste y mejora del Sistema de Información de Gestión de Proyectos (SIGP), tiene en cuenta los resultados del seguimiento a PQRDS y medición de la satisfacción de periodos anteriores.</t>
    </r>
  </si>
  <si>
    <r>
      <rPr>
        <b/>
        <sz val="11"/>
        <color theme="1"/>
        <rFont val="Arial Narrow"/>
        <family val="2"/>
      </rPr>
      <t>Diagnóstico y Formulación:</t>
    </r>
    <r>
      <rPr>
        <sz val="11"/>
        <color theme="1"/>
        <rFont val="Arial Narrow"/>
        <family val="2"/>
      </rPr>
      <t xml:space="preserve"> el tipo de información a publicar tiene en cuenta los resultados del seguimiento a PQRDS y medición de la satisfacción de periodos anteriores; así mismo, permite la participación en espacios de discusión y análisis que permite precisar y mejorar la información disponible sobre los programas de formación en maestría y doctorados.</t>
    </r>
  </si>
  <si>
    <r>
      <rPr>
        <b/>
        <sz val="11"/>
        <color theme="1"/>
        <rFont val="Arial Narrow"/>
        <family val="2"/>
      </rPr>
      <t>Diagnóstico y Formulación:</t>
    </r>
    <r>
      <rPr>
        <sz val="11"/>
        <color theme="1"/>
        <rFont val="Arial Narrow"/>
        <family val="2"/>
      </rPr>
      <t xml:space="preserve"> el tipo de información a publicar tiene en cuenta los resultados del seguimiento a PQRDS y medición de la satisfacción de periodos anteriores; así mismo permite la participación en espacios de discusión y análisis que permite precisar y mejorar la información disponible sobre los programas de formación en maestría y doctorados.
</t>
    </r>
    <r>
      <rPr>
        <b/>
        <sz val="11"/>
        <color theme="1"/>
        <rFont val="Arial Narrow"/>
        <family val="2"/>
      </rPr>
      <t>Implementación</t>
    </r>
    <r>
      <rPr>
        <sz val="11"/>
        <color theme="1"/>
        <rFont val="Arial Narrow"/>
        <family val="2"/>
      </rPr>
      <t xml:space="preserve">: Se convoca a la ciudadanía a participar en la construcción de soluciones a las problemáticas de la entidad y a problemáticas sociales y retos mediante trabajo colaborativo entre expertos en CTeI y comunidades, para la implementación o apropiación de soluciones novedosas basadas en el conocimiento científico-tecnológico, con capacidad de transformar y mejorar la calidad de vida de los colombianos.
</t>
    </r>
    <r>
      <rPr>
        <b/>
        <sz val="11"/>
        <color theme="1"/>
        <rFont val="Arial Narrow"/>
        <family val="2"/>
      </rPr>
      <t xml:space="preserve">Evaluación: </t>
    </r>
    <r>
      <rPr>
        <sz val="11"/>
        <color theme="1"/>
        <rFont val="Arial Narrow"/>
        <family val="2"/>
      </rPr>
      <t xml:space="preserve">Se invita al ciudadano y grupos de interés a hacer seguimiento, evaluación y control a la gestión, promoviendo consultas que le permiten opinar sobre los resultados y manifestar su interés en hacer control social sobre los resultados e impacto de los mismos. </t>
    </r>
  </si>
  <si>
    <r>
      <rPr>
        <b/>
        <sz val="11"/>
        <color theme="1"/>
        <rFont val="Arial Narrow"/>
        <family val="2"/>
      </rPr>
      <t>Diagnóstico:</t>
    </r>
    <r>
      <rPr>
        <sz val="11"/>
        <color theme="1"/>
        <rFont val="Arial Narrow"/>
        <family val="2"/>
      </rPr>
      <t xml:space="preserve"> el tipo de información a publicar tiene en cuenta los resultados del seguimiento a PQRDS y medición de la satisfacción de periodos anteriores.</t>
    </r>
  </si>
  <si>
    <r>
      <rPr>
        <b/>
        <sz val="11"/>
        <color theme="1"/>
        <rFont val="Arial Narrow"/>
        <family val="2"/>
      </rPr>
      <t>Transparencia activa</t>
    </r>
    <r>
      <rPr>
        <sz val="11"/>
        <color theme="1"/>
        <rFont val="Arial Narrow"/>
        <family val="2"/>
      </rPr>
      <t>: 
divulgación de la información general de la Entidad activamente, sin que medie solicitud alguna por parte del ciudadano</t>
    </r>
  </si>
  <si>
    <r>
      <rPr>
        <b/>
        <sz val="11"/>
        <color theme="1"/>
        <rFont val="Arial Narrow"/>
        <family val="2"/>
      </rPr>
      <t>Organizaciones No Gubernamentales (ONGs)</t>
    </r>
    <r>
      <rPr>
        <sz val="11"/>
        <color theme="1"/>
        <rFont val="Arial Narrow"/>
        <family val="2"/>
      </rPr>
      <t xml:space="preserve">
Entidades de iniciativa social y fines humanitarios, que son independientes de la administración pública y operan sin ánimo de lucro  a fin de mejorar algún aspecto de la comunidad.</t>
    </r>
  </si>
  <si>
    <r>
      <rPr>
        <b/>
        <sz val="11"/>
        <color theme="1"/>
        <rFont val="Arial Narrow"/>
        <family val="2"/>
      </rPr>
      <t xml:space="preserve">Virtual: </t>
    </r>
    <r>
      <rPr>
        <sz val="11"/>
        <color theme="1"/>
        <rFont val="Arial Narrow"/>
        <family val="2"/>
      </rPr>
      <t xml:space="preserve">a través de la página web y redes sociales
</t>
    </r>
    <r>
      <rPr>
        <b/>
        <sz val="11"/>
        <color theme="1"/>
        <rFont val="Arial"/>
        <family val="2"/>
      </rPr>
      <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</si>
  <si>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
</t>
    </r>
    <r>
      <rPr>
        <b/>
        <sz val="11"/>
        <color theme="1"/>
        <rFont val="Arial Narrow"/>
        <family val="2"/>
      </rPr>
      <t>Transparencia Pasiva</t>
    </r>
    <r>
      <rPr>
        <sz val="11"/>
        <color theme="1"/>
        <rFont val="Arial Narrow"/>
        <family val="2"/>
      </rPr>
      <t>:
Se brinda información por solicitud del ciudadano.</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</si>
  <si>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
</t>
    </r>
    <r>
      <rPr>
        <b/>
        <sz val="11"/>
        <color theme="1"/>
        <rFont val="Arial Narrow"/>
        <family val="2"/>
      </rPr>
      <t>Transparencia Pasiva:</t>
    </r>
    <r>
      <rPr>
        <sz val="11"/>
        <color theme="1"/>
        <rFont val="Arial Narrow"/>
        <family val="2"/>
      </rPr>
      <t xml:space="preserve">
Se brinda información por solicitud del ciudadano.</t>
    </r>
  </si>
  <si>
    <r>
      <rPr>
        <b/>
        <sz val="11"/>
        <rFont val="Arial Narrow"/>
        <family val="2"/>
      </rPr>
      <t xml:space="preserve">Diagnóstico, Formulación, Implementación: </t>
    </r>
    <r>
      <rPr>
        <sz val="11"/>
        <rFont val="Arial Narrow"/>
        <family val="2"/>
      </rPr>
      <t>el tipo de información a publicar tiene en cuenta los resultados del seguimiento a PQRDS y medición de la satisfacción de periodos anteriores, permitiendo la participación en espacios de discusión y en apropiar iniciativas en otras entidades u organizaciones.</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</si>
  <si>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
</t>
    </r>
  </si>
  <si>
    <r>
      <rPr>
        <b/>
        <sz val="11"/>
        <rFont val="Arial Narrow"/>
        <family val="2"/>
      </rPr>
      <t>Diagnóstico:</t>
    </r>
    <r>
      <rPr>
        <sz val="11"/>
        <rFont val="Arial Narrow"/>
        <family val="2"/>
      </rPr>
      <t xml:space="preserve"> el tipo de información a publicar tiene en cuenta los resultados del seguimiento a PQRDS y medición de la satisfacción de periodos anteriores.</t>
    </r>
  </si>
  <si>
    <r>
      <rPr>
        <b/>
        <sz val="11"/>
        <color theme="1"/>
        <rFont val="Arial Narrow"/>
        <family val="2"/>
      </rPr>
      <t>Diagnóstico y Formulación:</t>
    </r>
    <r>
      <rPr>
        <sz val="11"/>
        <color theme="1"/>
        <rFont val="Arial Narrow"/>
        <family val="2"/>
      </rPr>
      <t xml:space="preserve"> el tipo de información a publicar tiene en cuenta los resultados del seguimiento a PQRDS y medición de la satisfacción de periodos anteriores, así como permite la participación en espacios de discusión.</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</si>
  <si>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
</t>
    </r>
    <r>
      <rPr>
        <b/>
        <sz val="11"/>
        <color theme="1"/>
        <rFont val="Arial Narrow"/>
        <family val="2"/>
      </rPr>
      <t>Transparencia Pasiva:</t>
    </r>
    <r>
      <rPr>
        <sz val="11"/>
        <color theme="1"/>
        <rFont val="Arial Narrow"/>
        <family val="2"/>
      </rPr>
      <t xml:space="preserve"> se brinda información por solicitud del ciudadano.</t>
    </r>
  </si>
  <si>
    <r>
      <rPr>
        <b/>
        <sz val="11"/>
        <color theme="1"/>
        <rFont val="Arial Narrow"/>
        <family val="2"/>
      </rPr>
      <t>Diagnóstico, Formulación, Implementación:</t>
    </r>
    <r>
      <rPr>
        <sz val="11"/>
        <color theme="1"/>
        <rFont val="Arial Narrow"/>
        <family val="2"/>
      </rPr>
      <t xml:space="preserve"> el tipo de información a publicar tiene en cuenta los resultados del seguimiento a PQRDS y medición de la satisfacción de periodos anteriores, así como permite la participación en espacios de discusión y en apropiar iniciativas en otras entidades u organizaciones.</t>
    </r>
  </si>
  <si>
    <r>
      <rPr>
        <b/>
        <sz val="11"/>
        <color theme="1"/>
        <rFont val="Arial Narrow"/>
        <family val="2"/>
      </rPr>
      <t xml:space="preserve">Virtual: </t>
    </r>
    <r>
      <rPr>
        <sz val="11"/>
        <color theme="1"/>
        <rFont val="Arial Narrow"/>
        <family val="2"/>
      </rPr>
      <t>a través de la página web y redes sociales</t>
    </r>
  </si>
  <si>
    <r>
      <rPr>
        <b/>
        <sz val="11"/>
        <color theme="1"/>
        <rFont val="Arial Narrow"/>
        <family val="2"/>
      </rPr>
      <t xml:space="preserve">Virtual: </t>
    </r>
    <r>
      <rPr>
        <sz val="11"/>
        <color theme="1"/>
        <rFont val="Arial Narrow"/>
        <family val="2"/>
      </rPr>
      <t xml:space="preserve">a través de la página web y redes sociales
</t>
    </r>
    <r>
      <rPr>
        <b/>
        <sz val="11"/>
        <color theme="1"/>
        <rFont val="Arial Narrow"/>
        <family val="2"/>
      </rPr>
      <t>Presencial:</t>
    </r>
    <r>
      <rPr>
        <sz val="11"/>
        <color theme="1"/>
        <rFont val="Arial Narrow"/>
        <family val="2"/>
      </rPr>
      <t xml:space="preserve"> por medio de informadores con solicitud previa en la recepción de la Entidad
</t>
    </r>
    <r>
      <rPr>
        <b/>
        <sz val="11"/>
        <color theme="1"/>
        <rFont val="Arial"/>
        <family val="2"/>
      </rPr>
      <t/>
    </r>
  </si>
  <si>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t>
    </r>
    <r>
      <rPr>
        <b/>
        <sz val="11"/>
        <color theme="1"/>
        <rFont val="Arial"/>
        <family val="2"/>
      </rPr>
      <t/>
    </r>
  </si>
  <si>
    <r>
      <rPr>
        <b/>
        <sz val="11"/>
        <color theme="1"/>
        <rFont val="Arial Narrow"/>
        <family val="2"/>
      </rPr>
      <t>Diagnóstico, formulación:</t>
    </r>
    <r>
      <rPr>
        <sz val="11"/>
        <color theme="1"/>
        <rFont val="Arial Narrow"/>
        <family val="2"/>
      </rPr>
      <t xml:space="preserve"> el tipo de información a publicar tiene en cuenta los resultados del seguimiento a PQRDS y medición de la satisfacción de periodos anteriores, permitiendo la participación en espacios de discusión.</t>
    </r>
  </si>
  <si>
    <r>
      <t xml:space="preserve">Virtual: </t>
    </r>
    <r>
      <rPr>
        <sz val="11"/>
        <rFont val="Arial Narrow"/>
        <family val="2"/>
      </rPr>
      <t>a través de la página web y redes sociales</t>
    </r>
    <r>
      <rPr>
        <b/>
        <sz val="11"/>
        <rFont val="Arial Narrow"/>
        <family val="2"/>
      </rPr>
      <t xml:space="preserve">
Presencial: </t>
    </r>
    <r>
      <rPr>
        <sz val="11"/>
        <rFont val="Arial Narrow"/>
        <family val="2"/>
      </rPr>
      <t>por medio de informadores con solicitud previa en la recepción de la Entidad</t>
    </r>
  </si>
  <si>
    <r>
      <t xml:space="preserve">Virtual: </t>
    </r>
    <r>
      <rPr>
        <sz val="11"/>
        <rFont val="Arial Narrow"/>
        <family val="2"/>
      </rPr>
      <t>a través de la página web y redes sociales</t>
    </r>
    <r>
      <rPr>
        <b/>
        <sz val="11"/>
        <rFont val="Arial Narrow"/>
        <family val="2"/>
      </rPr>
      <t xml:space="preserve">
Presencial:</t>
    </r>
    <r>
      <rPr>
        <sz val="11"/>
        <rFont val="Arial Narrow"/>
        <family val="2"/>
      </rPr>
      <t xml:space="preserve"> por medio de informadores con solicitud previa en la recepción de la Entidad</t>
    </r>
  </si>
  <si>
    <r>
      <rPr>
        <b/>
        <sz val="11"/>
        <color theme="1"/>
        <rFont val="Arial Narrow"/>
        <family val="2"/>
      </rPr>
      <t xml:space="preserve">Transparencia activa:
</t>
    </r>
    <r>
      <rPr>
        <sz val="11"/>
        <color theme="1"/>
        <rFont val="Arial Narrow"/>
        <family val="2"/>
      </rPr>
      <t>divulgación de la información general de la Entidad activamente, sin que medie solicitud alguna por parte del ciudadano</t>
    </r>
  </si>
  <si>
    <r>
      <rPr>
        <b/>
        <sz val="11"/>
        <rFont val="Arial Narrow"/>
        <family val="2"/>
      </rPr>
      <t>Transparencia activa:</t>
    </r>
    <r>
      <rPr>
        <sz val="11"/>
        <rFont val="Arial Narrow"/>
        <family val="2"/>
      </rPr>
      <t xml:space="preserve">
divulgación de la información general de la Entidad activamente, sin que medie solicitud alguna por parte del ciudadano
</t>
    </r>
    <r>
      <rPr>
        <b/>
        <sz val="11"/>
        <rFont val="Arial Narrow"/>
        <family val="2"/>
      </rPr>
      <t>Transparencia Pasiva:</t>
    </r>
    <r>
      <rPr>
        <sz val="11"/>
        <rFont val="Arial Narrow"/>
        <family val="2"/>
      </rPr>
      <t xml:space="preserve">
Se brinda información por solicitud del ciudadano.</t>
    </r>
  </si>
  <si>
    <r>
      <rPr>
        <b/>
        <sz val="11"/>
        <rFont val="Arial Narrow"/>
        <family val="2"/>
      </rPr>
      <t>Diagnóstico, formulación:</t>
    </r>
    <r>
      <rPr>
        <sz val="11"/>
        <rFont val="Arial Narrow"/>
        <family val="2"/>
      </rPr>
      <t xml:space="preserve"> el tipo de información a publicar tiene en cuenta los resultados del seguimiento a PQRDS y medición de la satisfacción de periodos anteriores, permitiendo la participación en espacios de discusión.</t>
    </r>
  </si>
  <si>
    <t>Igualdad
Derecho de Petición
Participación
Educación</t>
  </si>
  <si>
    <t>Participación
Igualdad
Derecho de petición
Libertad de enseñanza, aprendizaje, investigación y cátedra
Educación e información</t>
  </si>
  <si>
    <t>Financiamiento por parte de MinCiencias para que la empresa pueda apalancar el proyecto de Interés</t>
  </si>
  <si>
    <t>Participación
Igualdad
Derecho de petición
Libertad de enseñanza, aprendizaje, investigación y cátedra
Educación e Información</t>
  </si>
  <si>
    <t>Igualdad 
Participación
Debido Proceso
Libertad de enseñanza, aprendizaje, investigación y cátedra
Educación</t>
  </si>
  <si>
    <r>
      <rPr>
        <b/>
        <sz val="11"/>
        <color theme="1"/>
        <rFont val="Arial Narrow"/>
        <family val="2"/>
      </rPr>
      <t>Transparencia activa:</t>
    </r>
    <r>
      <rPr>
        <sz val="11"/>
        <color theme="1"/>
        <rFont val="Arial Narrow"/>
        <family val="2"/>
      </rPr>
      <t xml:space="preserve">
divulgación de la información general de la Entidad activamente, sin que medie solicitud alguna por parte del ciudadano</t>
    </r>
  </si>
  <si>
    <t>Solicitud de información a la Oficina Asesora de Planeación de la Entidad.
Disponibilidad de información de estadísticas sectoriales en materia de CTeI en la página web de  MinCiencias.</t>
  </si>
  <si>
    <t>Solicitud de información a la Oficina Asesora de Planeación y a la Dirección de Desarrollo tecnológico e Innovación de la Entidad. (Soporte Sistema SIGP).
Disponibilidad de información de estadísticas sectoriales en materia de CTeI en la página web de  MinCiencias.</t>
  </si>
  <si>
    <t>Solicitud de información a la Oficina Asesora de Planeación y a la Dirección de Fomento a la Investigación de la Entidad. (Soporte Sistema SIGP).
Disponibilidad de información de estadísticas sectoriales en materia de CTeI en la página web de  MinCiencias.</t>
  </si>
  <si>
    <t>Reportes e información pública que permite acceder a las iniciativas apoyadas desde MinCiencias a través de las convocatorias abiertas.</t>
  </si>
  <si>
    <t>Estrategia de comunicación pública de la CTeI "Todo Es Ciencia"</t>
  </si>
  <si>
    <t xml:space="preserve">Información que le permita al ciudadano  / sociedad  conocer los productos comunicativos que ofrece la estrategia y los escenarios y espacios que desarrolla. </t>
  </si>
  <si>
    <t xml:space="preserve">Publicación, socialización y entrega de información en lenguaje claro que le permita comprender  y acceder a las ofertas de maestría y doctorados que oferta la Entidad.
Información disponible,  precisa, clara, confiable y oportuna.                                                                                                                           Plataforma www.todoesciencia.gov.co disponible, estable y segura.     </t>
  </si>
  <si>
    <t>Transparencia activa:
divulgación de la información general de la Entidad activamente, sin que medie solicitud alguna por parte del ciudadano
Transparencia Pasiva: se brinda información por solicitud del ciudadano.</t>
  </si>
  <si>
    <t>Diagnóstico y Formulación: el tipo de información a publicar tiene en cuenta los resultados del seguimiento a PQRDS y medición de la satisfacción de periodos anteriores; así mismo permite la participación en espacios de discusión y análisis que permite precisar y mejorar la información disponible sobre los programas de formación en maestría y doctorados.</t>
  </si>
  <si>
    <t>1. Disponibilidad permanente del portal web de la estrategia, presencia en redes sociales (Facebook, Twitter, Instagram, y YouTube) con enlaces a contenidos digitales y audiovisuales, con soporte permanente por parte la Oficina de Tecnología de la Información y las Comunicaciones (OTIC)</t>
  </si>
  <si>
    <t>Virtual: a través de la página web y redes sociales.
Por solicitud del ciudadano a través de correo electrónico o hangout.
Presencial: el ciudadano puede solicitar asesoría o ampliación de la información</t>
  </si>
  <si>
    <t>01</t>
  </si>
  <si>
    <t>Se incluye la Estrategia de Comunicación Pública de CTeI "Todo es Ciencia".</t>
  </si>
  <si>
    <t>E202M01AN03
V01</t>
  </si>
  <si>
    <t>VERSIÓN: 01</t>
  </si>
  <si>
    <t>Fecha: 2020-03-05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</si>
</sst>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yyyy\-mm\-dd;@"/>
  </numFmts>
  <fonts count="37" x14ac:knownFonts="1">
    <font>
      <sz val="11"/>
      <color theme="1"/>
      <name val="Calibri"/>
      <family val="2"/>
      <scheme val="minor"/>
    </font>
    <font>
      <sz val="11"/>
      <color theme="1"/>
      <name val="Calibri"/>
      <family val="2"/>
      <scheme val="minor"/>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sz val="6"/>
      <color theme="1" tint="0.499984740745262"/>
      <name val="Calibri"/>
      <family val="2"/>
      <scheme val="minor"/>
    </font>
    <font>
      <b/>
      <sz val="11"/>
      <color theme="0"/>
      <name val="Arial Narrow"/>
      <family val="2"/>
    </font>
    <font>
      <sz val="11"/>
      <color theme="1"/>
      <name val="Arial Narrow"/>
      <family val="2"/>
    </font>
    <font>
      <sz val="10"/>
      <color theme="1"/>
      <name val="Arial Narrow"/>
      <family val="2"/>
    </font>
    <font>
      <b/>
      <sz val="14"/>
      <color theme="1"/>
      <name val="Arial Narrow"/>
      <family val="2"/>
    </font>
    <font>
      <sz val="8"/>
      <name val="Arial Narrow"/>
      <family val="2"/>
    </font>
    <font>
      <b/>
      <sz val="10"/>
      <color theme="0"/>
      <name val="Arial Narrow"/>
      <family val="2"/>
    </font>
    <font>
      <sz val="10"/>
      <name val="Arial Narrow"/>
      <family val="2"/>
    </font>
    <font>
      <b/>
      <sz val="14"/>
      <color theme="0"/>
      <name val="Arial Narrow"/>
      <family val="2"/>
    </font>
    <font>
      <sz val="14"/>
      <name val="Arial Narrow"/>
      <family val="2"/>
    </font>
    <font>
      <sz val="14"/>
      <color theme="1"/>
      <name val="Arial Narrow"/>
      <family val="2"/>
    </font>
    <font>
      <b/>
      <i/>
      <sz val="14"/>
      <color theme="1"/>
      <name val="Arial Narrow"/>
      <family val="2"/>
    </font>
    <font>
      <b/>
      <sz val="14"/>
      <name val="Arial Narrow"/>
      <family val="2"/>
    </font>
    <font>
      <sz val="11"/>
      <name val="Arial Narrow"/>
      <family val="2"/>
    </font>
    <font>
      <b/>
      <sz val="12"/>
      <name val="Arial Narrow"/>
      <family val="2"/>
    </font>
    <font>
      <b/>
      <sz val="11"/>
      <color theme="1"/>
      <name val="Arial Narrow"/>
      <family val="2"/>
    </font>
    <font>
      <b/>
      <sz val="11"/>
      <name val="Arial Narrow"/>
      <family val="2"/>
    </font>
  </fonts>
  <fills count="11">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3366CC"/>
        <bgColor indexed="64"/>
      </patternFill>
    </fill>
  </fills>
  <borders count="4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s>
  <cellStyleXfs count="11">
    <xf numFmtId="0" fontId="0" fillId="0" borderId="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cellStyleXfs>
  <cellXfs count="218">
    <xf numFmtId="0" fontId="0" fillId="0" borderId="0" xfId="0"/>
    <xf numFmtId="0" fontId="0" fillId="2" borderId="0"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1" xfId="0" applyFill="1" applyBorder="1"/>
    <xf numFmtId="0" fontId="0" fillId="2" borderId="12" xfId="0" applyFill="1" applyBorder="1"/>
    <xf numFmtId="0" fontId="7" fillId="0" borderId="2" xfId="0" applyFont="1" applyBorder="1" applyAlignment="1">
      <alignment horizontal="center" vertical="center"/>
    </xf>
    <xf numFmtId="0" fontId="8" fillId="0" borderId="0" xfId="0" applyFont="1" applyFill="1" applyBorder="1" applyAlignment="1">
      <alignment horizontal="left" vertical="center" wrapText="1"/>
    </xf>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2" xfId="0" applyFont="1" applyBorder="1" applyAlignment="1">
      <alignment horizontal="center" vertical="center"/>
    </xf>
    <xf numFmtId="0" fontId="11" fillId="0" borderId="0" xfId="0" applyFont="1" applyFill="1" applyBorder="1" applyAlignment="1">
      <alignment horizontal="center" vertical="center" wrapText="1"/>
    </xf>
    <xf numFmtId="0" fontId="11" fillId="3" borderId="2" xfId="0" applyFont="1" applyFill="1" applyBorder="1" applyAlignment="1">
      <alignment horizontal="center" vertical="center"/>
    </xf>
    <xf numFmtId="164" fontId="4" fillId="2" borderId="2" xfId="1" applyNumberFormat="1" applyFont="1" applyFill="1" applyBorder="1" applyAlignment="1">
      <alignment vertical="center"/>
    </xf>
    <xf numFmtId="164" fontId="13" fillId="0" borderId="2" xfId="1" applyNumberFormat="1" applyFont="1" applyFill="1" applyBorder="1" applyAlignment="1">
      <alignment vertical="center"/>
    </xf>
    <xf numFmtId="164" fontId="13" fillId="0" borderId="0" xfId="1" applyNumberFormat="1" applyFont="1" applyFill="1" applyBorder="1" applyAlignment="1">
      <alignment vertical="center"/>
    </xf>
    <xf numFmtId="0" fontId="5"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2" fillId="3" borderId="2" xfId="0" applyFont="1" applyFill="1" applyBorder="1" applyAlignment="1">
      <alignment horizontal="center" vertical="center" wrapText="1"/>
    </xf>
    <xf numFmtId="164" fontId="11" fillId="3" borderId="2" xfId="0" applyNumberFormat="1" applyFont="1" applyFill="1" applyBorder="1" applyAlignment="1">
      <alignment vertical="center"/>
    </xf>
    <xf numFmtId="164" fontId="11" fillId="0" borderId="0" xfId="0" applyNumberFormat="1" applyFont="1" applyFill="1" applyBorder="1" applyAlignment="1">
      <alignment vertical="center"/>
    </xf>
    <xf numFmtId="164" fontId="4" fillId="0" borderId="2" xfId="0" applyNumberFormat="1" applyFont="1" applyBorder="1"/>
    <xf numFmtId="0" fontId="4" fillId="0" borderId="0" xfId="0" applyFont="1" applyFill="1" applyBorder="1"/>
    <xf numFmtId="164" fontId="3" fillId="0" borderId="2" xfId="0" applyNumberFormat="1" applyFont="1" applyBorder="1"/>
    <xf numFmtId="0" fontId="12" fillId="4"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164" fontId="4" fillId="0" borderId="0" xfId="0" applyNumberFormat="1" applyFont="1" applyBorder="1"/>
    <xf numFmtId="164" fontId="3" fillId="0" borderId="0" xfId="0" applyNumberFormat="1" applyFont="1" applyBorder="1"/>
    <xf numFmtId="0" fontId="14" fillId="0" borderId="2" xfId="0" applyFont="1" applyFill="1" applyBorder="1" applyAlignment="1">
      <alignment horizontal="center" vertical="center" wrapText="1"/>
    </xf>
    <xf numFmtId="0" fontId="4" fillId="5" borderId="0" xfId="0" applyFont="1" applyFill="1"/>
    <xf numFmtId="0" fontId="4" fillId="5" borderId="0" xfId="0" applyFont="1" applyFill="1" applyBorder="1"/>
    <xf numFmtId="0" fontId="4" fillId="0" borderId="0" xfId="0" applyFont="1" applyAlignment="1">
      <alignment vertical="center" wrapText="1"/>
    </xf>
    <xf numFmtId="164" fontId="3" fillId="2" borderId="2" xfId="1" applyNumberFormat="1" applyFont="1" applyFill="1" applyBorder="1" applyAlignment="1">
      <alignment vertical="center"/>
    </xf>
    <xf numFmtId="164" fontId="4" fillId="4" borderId="2" xfId="1" applyNumberFormat="1" applyFont="1" applyFill="1" applyBorder="1" applyAlignment="1">
      <alignment vertical="center"/>
    </xf>
    <xf numFmtId="1" fontId="11" fillId="3" borderId="2" xfId="0" applyNumberFormat="1" applyFont="1" applyFill="1" applyBorder="1" applyAlignment="1">
      <alignment horizontal="center" vertical="center"/>
    </xf>
    <xf numFmtId="164" fontId="5" fillId="0" borderId="2" xfId="1" applyNumberFormat="1" applyFont="1" applyFill="1" applyBorder="1" applyAlignment="1">
      <alignment vertical="center"/>
    </xf>
    <xf numFmtId="164" fontId="15" fillId="3" borderId="2" xfId="0" applyNumberFormat="1" applyFont="1" applyFill="1" applyBorder="1" applyAlignment="1">
      <alignment vertical="center"/>
    </xf>
    <xf numFmtId="9" fontId="12" fillId="0" borderId="2" xfId="0" applyNumberFormat="1" applyFont="1" applyBorder="1" applyAlignment="1">
      <alignment horizontal="center" vertical="center"/>
    </xf>
    <xf numFmtId="9" fontId="11"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4" fontId="4" fillId="4" borderId="2" xfId="1" applyNumberFormat="1" applyFont="1" applyFill="1" applyBorder="1" applyAlignment="1">
      <alignment vertical="center" wrapText="1"/>
    </xf>
    <xf numFmtId="164" fontId="16" fillId="2" borderId="2" xfId="1" applyNumberFormat="1" applyFont="1" applyFill="1" applyBorder="1" applyAlignment="1">
      <alignment vertical="center" wrapText="1"/>
    </xf>
    <xf numFmtId="0" fontId="5" fillId="4" borderId="2" xfId="0" applyFont="1" applyFill="1" applyBorder="1" applyAlignment="1">
      <alignment horizontal="center" vertical="center" wrapText="1"/>
    </xf>
    <xf numFmtId="0" fontId="12" fillId="4" borderId="2" xfId="0" applyFont="1" applyFill="1" applyBorder="1" applyAlignment="1">
      <alignment horizontal="justify" vertical="center" wrapText="1"/>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4" fontId="4" fillId="2" borderId="2" xfId="1" applyNumberFormat="1" applyFont="1" applyFill="1" applyBorder="1" applyAlignment="1">
      <alignment vertical="center" wrapText="1"/>
    </xf>
    <xf numFmtId="3" fontId="11" fillId="3" borderId="2" xfId="0" applyNumberFormat="1" applyFont="1" applyFill="1" applyBorder="1" applyAlignment="1">
      <alignment horizontal="center" vertical="center"/>
    </xf>
    <xf numFmtId="0" fontId="17" fillId="4" borderId="2" xfId="0" applyFont="1" applyFill="1" applyBorder="1" applyAlignment="1">
      <alignment horizontal="justify" vertical="center" wrapText="1"/>
    </xf>
    <xf numFmtId="164" fontId="18" fillId="4" borderId="2" xfId="1" applyNumberFormat="1" applyFont="1" applyFill="1" applyBorder="1" applyAlignment="1">
      <alignment vertical="center" wrapText="1"/>
    </xf>
    <xf numFmtId="0" fontId="11" fillId="3" borderId="2" xfId="0" applyFont="1" applyFill="1" applyBorder="1" applyAlignment="1">
      <alignment horizontal="center" vertical="center" wrapText="1"/>
    </xf>
    <xf numFmtId="42" fontId="3" fillId="4" borderId="2" xfId="2" applyFont="1" applyFill="1" applyBorder="1" applyAlignment="1">
      <alignment horizontal="center" vertical="center" wrapText="1"/>
    </xf>
    <xf numFmtId="0" fontId="4" fillId="9" borderId="0" xfId="0" applyFont="1" applyFill="1" applyAlignment="1">
      <alignment horizontal="center" vertical="center"/>
    </xf>
    <xf numFmtId="164" fontId="4" fillId="0" borderId="2" xfId="0" applyNumberFormat="1" applyFont="1" applyBorder="1" applyAlignment="1">
      <alignment vertical="center"/>
    </xf>
    <xf numFmtId="0" fontId="22" fillId="0" borderId="0" xfId="0" applyFont="1"/>
    <xf numFmtId="0" fontId="22" fillId="0" borderId="0" xfId="0" applyFont="1" applyAlignment="1">
      <alignment vertical="center"/>
    </xf>
    <xf numFmtId="0" fontId="21" fillId="10" borderId="3" xfId="0" applyFont="1" applyFill="1" applyBorder="1" applyAlignment="1">
      <alignment horizontal="center" vertical="center" wrapText="1"/>
    </xf>
    <xf numFmtId="165" fontId="23" fillId="0" borderId="2" xfId="0" applyNumberFormat="1"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4" fillId="0" borderId="0" xfId="0" applyFont="1" applyBorder="1" applyAlignment="1">
      <alignment vertical="center" wrapText="1"/>
    </xf>
    <xf numFmtId="0" fontId="22" fillId="0" borderId="0" xfId="0" applyFont="1" applyFill="1" applyBorder="1" applyAlignment="1">
      <alignment horizontal="center" vertical="center" wrapText="1"/>
    </xf>
    <xf numFmtId="0" fontId="22" fillId="2" borderId="0" xfId="0" applyFont="1" applyFill="1"/>
    <xf numFmtId="0" fontId="25" fillId="0" borderId="32"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22" fillId="2" borderId="0" xfId="0" applyFont="1" applyFill="1" applyBorder="1"/>
    <xf numFmtId="0" fontId="26" fillId="10" borderId="28" xfId="0" applyFont="1" applyFill="1" applyBorder="1" applyAlignment="1">
      <alignment horizontal="center" vertical="center"/>
    </xf>
    <xf numFmtId="0" fontId="26" fillId="10" borderId="29" xfId="0" applyFont="1" applyFill="1" applyBorder="1" applyAlignment="1">
      <alignment horizontal="center" vertical="center" wrapText="1"/>
    </xf>
    <xf numFmtId="0" fontId="26" fillId="10" borderId="29" xfId="0" applyFont="1" applyFill="1" applyBorder="1" applyAlignment="1">
      <alignment horizontal="center" vertical="center"/>
    </xf>
    <xf numFmtId="0" fontId="26" fillId="10" borderId="30" xfId="0" applyFont="1" applyFill="1" applyBorder="1" applyAlignment="1">
      <alignment horizontal="center" vertical="center" wrapText="1"/>
    </xf>
    <xf numFmtId="0" fontId="23" fillId="0" borderId="17" xfId="0" applyFont="1" applyBorder="1" applyAlignment="1">
      <alignment horizontal="center" vertical="center"/>
    </xf>
    <xf numFmtId="0" fontId="23" fillId="0" borderId="18" xfId="0" applyFont="1" applyBorder="1" applyAlignment="1">
      <alignment vertical="center"/>
    </xf>
    <xf numFmtId="0" fontId="23" fillId="0" borderId="18" xfId="0" applyFont="1" applyBorder="1" applyAlignment="1">
      <alignment horizontal="justify" vertical="center" wrapText="1"/>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 xfId="0" applyFont="1" applyBorder="1" applyAlignment="1">
      <alignment horizontal="justify" vertical="center" wrapText="1"/>
    </xf>
    <xf numFmtId="0" fontId="23" fillId="0" borderId="2" xfId="0" applyFont="1" applyBorder="1" applyAlignment="1">
      <alignment vertical="center"/>
    </xf>
    <xf numFmtId="0" fontId="23" fillId="0" borderId="21" xfId="0" applyFont="1" applyBorder="1" applyAlignment="1">
      <alignment horizontal="center" vertical="center"/>
    </xf>
    <xf numFmtId="0" fontId="23" fillId="2" borderId="2" xfId="0" applyFont="1" applyFill="1" applyBorder="1" applyAlignment="1">
      <alignment vertical="center"/>
    </xf>
    <xf numFmtId="0" fontId="23" fillId="0" borderId="2" xfId="0" applyFont="1" applyBorder="1" applyAlignment="1">
      <alignment vertical="center" wrapText="1"/>
    </xf>
    <xf numFmtId="0" fontId="27" fillId="0" borderId="2" xfId="0" applyFont="1" applyBorder="1" applyAlignment="1">
      <alignment vertical="center" wrapText="1"/>
    </xf>
    <xf numFmtId="0" fontId="23" fillId="0" borderId="22" xfId="0" applyFont="1" applyBorder="1" applyAlignment="1">
      <alignment horizontal="center" vertical="center"/>
    </xf>
    <xf numFmtId="0" fontId="23" fillId="0" borderId="23" xfId="0" applyFont="1" applyBorder="1" applyAlignment="1">
      <alignment vertical="center" wrapText="1"/>
    </xf>
    <xf numFmtId="0" fontId="23" fillId="0" borderId="24" xfId="0" applyFont="1" applyBorder="1" applyAlignment="1">
      <alignment horizontal="center" vertical="center"/>
    </xf>
    <xf numFmtId="0" fontId="22" fillId="0" borderId="0" xfId="0" applyFont="1" applyAlignment="1">
      <alignment horizontal="center"/>
    </xf>
    <xf numFmtId="0" fontId="28" fillId="2" borderId="0" xfId="0" applyFont="1" applyFill="1" applyBorder="1" applyAlignment="1">
      <alignment horizontal="center" vertical="center"/>
    </xf>
    <xf numFmtId="0" fontId="22" fillId="2" borderId="0" xfId="0" applyFont="1" applyFill="1" applyBorder="1" applyAlignment="1">
      <alignment vertical="center" wrapText="1"/>
    </xf>
    <xf numFmtId="0" fontId="32" fillId="2" borderId="2" xfId="0" applyFont="1" applyFill="1" applyBorder="1" applyAlignment="1">
      <alignment vertical="center" wrapText="1"/>
    </xf>
    <xf numFmtId="0" fontId="22" fillId="2" borderId="0" xfId="0" applyFont="1" applyFill="1" applyAlignment="1">
      <alignment vertical="center" wrapText="1"/>
    </xf>
    <xf numFmtId="0" fontId="33" fillId="0" borderId="19"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4" fillId="2" borderId="0" xfId="0" applyFont="1" applyFill="1" applyBorder="1" applyAlignment="1">
      <alignment horizontal="center" vertical="center"/>
    </xf>
    <xf numFmtId="164" fontId="34" fillId="2" borderId="0" xfId="1" applyNumberFormat="1" applyFont="1" applyFill="1" applyBorder="1" applyAlignment="1">
      <alignment horizontal="center" vertical="center"/>
    </xf>
    <xf numFmtId="0" fontId="21" fillId="10" borderId="23" xfId="0" applyFont="1" applyFill="1" applyBorder="1" applyAlignment="1">
      <alignment horizontal="center" vertical="center" wrapText="1"/>
    </xf>
    <xf numFmtId="0" fontId="21" fillId="10" borderId="2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4" xfId="0" applyFont="1" applyFill="1" applyBorder="1" applyAlignment="1">
      <alignment horizontal="justify" vertical="center" wrapText="1"/>
    </xf>
    <xf numFmtId="0" fontId="22" fillId="0" borderId="4" xfId="0" applyFont="1" applyFill="1" applyBorder="1" applyAlignment="1">
      <alignment horizontal="center" vertical="center" wrapText="1"/>
    </xf>
    <xf numFmtId="0" fontId="33" fillId="0" borderId="4" xfId="0" applyFont="1" applyFill="1" applyBorder="1" applyAlignment="1">
      <alignment horizontal="justify" vertical="center" wrapText="1"/>
    </xf>
    <xf numFmtId="0" fontId="22" fillId="0" borderId="4" xfId="0" applyFont="1" applyFill="1" applyBorder="1" applyAlignment="1">
      <alignment horizontal="justify" vertical="center" wrapText="1"/>
    </xf>
    <xf numFmtId="0" fontId="22" fillId="0" borderId="27" xfId="0" applyFont="1" applyFill="1" applyBorder="1" applyAlignment="1">
      <alignment horizontal="center" vertical="center" wrapText="1"/>
    </xf>
    <xf numFmtId="0" fontId="22" fillId="0" borderId="0" xfId="0" applyFont="1" applyFill="1"/>
    <xf numFmtId="0" fontId="22" fillId="2" borderId="2" xfId="0" applyFont="1" applyFill="1" applyBorder="1" applyAlignment="1">
      <alignment horizontal="center" vertical="center" wrapText="1"/>
    </xf>
    <xf numFmtId="0" fontId="22" fillId="2" borderId="2" xfId="0" applyFont="1" applyFill="1" applyBorder="1" applyAlignment="1">
      <alignment horizontal="justify" vertical="center" wrapText="1"/>
    </xf>
    <xf numFmtId="0" fontId="22" fillId="0" borderId="2" xfId="0" applyFont="1" applyFill="1" applyBorder="1" applyAlignment="1">
      <alignment horizontal="center" vertical="center" wrapText="1"/>
    </xf>
    <xf numFmtId="0" fontId="33" fillId="0" borderId="2" xfId="0" applyFont="1" applyFill="1" applyBorder="1" applyAlignment="1">
      <alignment horizontal="justify" vertical="center" wrapText="1"/>
    </xf>
    <xf numFmtId="0" fontId="22" fillId="0" borderId="2" xfId="0" applyFont="1" applyFill="1" applyBorder="1" applyAlignment="1">
      <alignment horizontal="justify" vertical="center" wrapText="1"/>
    </xf>
    <xf numFmtId="0" fontId="22" fillId="0" borderId="21" xfId="0" applyFont="1" applyFill="1" applyBorder="1" applyAlignment="1">
      <alignment horizontal="center" vertical="center" wrapText="1"/>
    </xf>
    <xf numFmtId="0" fontId="22" fillId="0" borderId="2" xfId="0" applyFont="1" applyFill="1" applyBorder="1" applyAlignment="1">
      <alignment horizontal="justify" vertical="top" wrapText="1"/>
    </xf>
    <xf numFmtId="0" fontId="33" fillId="0" borderId="2" xfId="0" applyFont="1" applyFill="1" applyBorder="1" applyAlignment="1">
      <alignment horizontal="justify" vertical="top" wrapText="1"/>
    </xf>
    <xf numFmtId="0" fontId="22" fillId="0" borderId="2" xfId="0" applyFont="1" applyFill="1" applyBorder="1" applyAlignment="1">
      <alignment horizontal="justify" vertical="center" wrapText="1"/>
    </xf>
    <xf numFmtId="0" fontId="33" fillId="2" borderId="2" xfId="0" applyFont="1" applyFill="1" applyBorder="1" applyAlignment="1">
      <alignment horizontal="justify" vertical="center" wrapText="1"/>
    </xf>
    <xf numFmtId="0" fontId="33" fillId="2" borderId="2" xfId="0" applyFont="1" applyFill="1" applyBorder="1" applyAlignment="1">
      <alignment horizontal="justify" vertical="center" wrapText="1"/>
    </xf>
    <xf numFmtId="0" fontId="33" fillId="2" borderId="2"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0" borderId="23" xfId="0" applyFont="1" applyFill="1" applyBorder="1" applyAlignment="1">
      <alignment horizontal="justify" vertical="center" wrapText="1"/>
    </xf>
    <xf numFmtId="0" fontId="22" fillId="2" borderId="23" xfId="0" applyFont="1" applyFill="1" applyBorder="1" applyAlignment="1">
      <alignment horizontal="center" vertical="center" wrapText="1"/>
    </xf>
    <xf numFmtId="0" fontId="22" fillId="2" borderId="23" xfId="0" applyFont="1" applyFill="1" applyBorder="1" applyAlignment="1">
      <alignment horizontal="justify" vertical="center" wrapText="1"/>
    </xf>
    <xf numFmtId="0" fontId="22" fillId="0" borderId="23" xfId="0" applyFont="1" applyFill="1" applyBorder="1" applyAlignment="1">
      <alignment horizontal="center" vertical="center" wrapText="1"/>
    </xf>
    <xf numFmtId="0" fontId="33" fillId="0" borderId="23" xfId="0" applyFont="1" applyFill="1" applyBorder="1" applyAlignment="1">
      <alignment horizontal="justify" vertical="top" wrapText="1"/>
    </xf>
    <xf numFmtId="0" fontId="22" fillId="0" borderId="24" xfId="0" applyFont="1" applyFill="1" applyBorder="1" applyAlignment="1">
      <alignment horizontal="center" vertical="center" wrapText="1"/>
    </xf>
    <xf numFmtId="0" fontId="22" fillId="2" borderId="0" xfId="0" applyFont="1" applyFill="1" applyAlignment="1">
      <alignment horizontal="center" wrapText="1"/>
    </xf>
    <xf numFmtId="0" fontId="22" fillId="2" borderId="0" xfId="0" applyFont="1" applyFill="1" applyAlignment="1">
      <alignment horizontal="center"/>
    </xf>
    <xf numFmtId="0" fontId="22" fillId="0" borderId="2" xfId="0" applyFont="1" applyFill="1" applyBorder="1" applyAlignment="1">
      <alignment horizontal="justify" vertical="center" wrapText="1"/>
    </xf>
    <xf numFmtId="0" fontId="22" fillId="0" borderId="2" xfId="0" applyFont="1" applyFill="1" applyBorder="1" applyAlignment="1">
      <alignment horizontal="center" vertical="center" wrapText="1"/>
    </xf>
    <xf numFmtId="0" fontId="22" fillId="2" borderId="2" xfId="0" applyFont="1" applyFill="1" applyBorder="1" applyAlignment="1">
      <alignment horizontal="justify" vertical="center" wrapText="1"/>
    </xf>
    <xf numFmtId="0" fontId="22" fillId="2" borderId="2" xfId="0" applyFont="1" applyFill="1" applyBorder="1" applyAlignment="1">
      <alignment horizontal="center" vertical="center" wrapText="1"/>
    </xf>
    <xf numFmtId="0" fontId="20" fillId="2" borderId="10" xfId="0" applyFont="1" applyFill="1" applyBorder="1" applyAlignment="1">
      <alignment horizontal="left" wrapText="1"/>
    </xf>
    <xf numFmtId="0" fontId="20" fillId="2" borderId="11" xfId="0" applyFont="1" applyFill="1" applyBorder="1" applyAlignment="1">
      <alignment horizontal="left" wrapText="1"/>
    </xf>
    <xf numFmtId="0" fontId="28" fillId="10" borderId="0"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2" xfId="0" applyFont="1" applyFill="1" applyBorder="1" applyAlignment="1">
      <alignment horizontal="justify" vertical="center" wrapText="1"/>
    </xf>
    <xf numFmtId="0" fontId="30" fillId="2" borderId="0" xfId="0" applyFont="1" applyFill="1" applyBorder="1" applyAlignment="1">
      <alignment horizontal="justify" vertical="center" wrapText="1"/>
    </xf>
    <xf numFmtId="0" fontId="29" fillId="2" borderId="0" xfId="0" applyFont="1" applyFill="1" applyBorder="1" applyAlignment="1">
      <alignment horizontal="justify"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6" fillId="3" borderId="2" xfId="0" applyFont="1" applyFill="1" applyBorder="1" applyAlignment="1">
      <alignment horizontal="center" vertical="center" wrapText="1"/>
    </xf>
    <xf numFmtId="164" fontId="4" fillId="4" borderId="3" xfId="1" applyNumberFormat="1" applyFont="1" applyFill="1" applyBorder="1" applyAlignment="1">
      <alignment horizontal="center" vertical="center"/>
    </xf>
    <xf numFmtId="164" fontId="4" fillId="4" borderId="16" xfId="1" applyNumberFormat="1" applyFont="1" applyFill="1" applyBorder="1" applyAlignment="1">
      <alignment horizontal="center" vertical="center"/>
    </xf>
    <xf numFmtId="164" fontId="4" fillId="4" borderId="4" xfId="1" applyNumberFormat="1" applyFont="1" applyFill="1" applyBorder="1" applyAlignment="1">
      <alignment horizontal="center" vertical="center"/>
    </xf>
    <xf numFmtId="0" fontId="11"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0" fontId="7" fillId="0" borderId="2" xfId="0" applyFont="1" applyBorder="1" applyAlignment="1">
      <alignment horizontal="center"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12" fillId="0" borderId="3" xfId="0" applyFont="1" applyFill="1" applyBorder="1" applyAlignment="1">
      <alignment horizontal="justify" vertical="center" wrapText="1"/>
    </xf>
    <xf numFmtId="0" fontId="12" fillId="0" borderId="16" xfId="0" applyFont="1" applyFill="1" applyBorder="1" applyAlignment="1">
      <alignment horizontal="justify" vertical="center" wrapText="1"/>
    </xf>
    <xf numFmtId="0" fontId="12" fillId="0" borderId="4" xfId="0" applyFont="1" applyFill="1" applyBorder="1" applyAlignment="1">
      <alignment horizontal="justify" vertical="center" wrapText="1"/>
    </xf>
    <xf numFmtId="164" fontId="4" fillId="2" borderId="3" xfId="1" applyNumberFormat="1" applyFont="1" applyFill="1" applyBorder="1" applyAlignment="1">
      <alignment horizontal="center" vertical="center"/>
    </xf>
    <xf numFmtId="164" fontId="4" fillId="2" borderId="16" xfId="1" applyNumberFormat="1" applyFont="1" applyFill="1" applyBorder="1" applyAlignment="1">
      <alignment horizontal="center" vertical="center"/>
    </xf>
    <xf numFmtId="164" fontId="4" fillId="2" borderId="4" xfId="1" applyNumberFormat="1" applyFont="1" applyFill="1" applyBorder="1" applyAlignment="1">
      <alignment horizontal="center" vertical="center"/>
    </xf>
    <xf numFmtId="164" fontId="5" fillId="0" borderId="3" xfId="1" applyNumberFormat="1" applyFont="1" applyFill="1" applyBorder="1" applyAlignment="1">
      <alignment horizontal="center" vertical="center"/>
    </xf>
    <xf numFmtId="164" fontId="5" fillId="0" borderId="16" xfId="1" applyNumberFormat="1" applyFont="1" applyFill="1" applyBorder="1" applyAlignment="1">
      <alignment horizontal="center" vertical="center"/>
    </xf>
    <xf numFmtId="164" fontId="5" fillId="0" borderId="4" xfId="1" applyNumberFormat="1" applyFont="1" applyFill="1" applyBorder="1" applyAlignment="1">
      <alignment horizontal="center" vertical="center"/>
    </xf>
    <xf numFmtId="164" fontId="3" fillId="2" borderId="3" xfId="1" applyNumberFormat="1" applyFont="1" applyFill="1" applyBorder="1" applyAlignment="1">
      <alignment horizontal="center" vertical="center"/>
    </xf>
    <xf numFmtId="164" fontId="3" fillId="2" borderId="16" xfId="1" applyNumberFormat="1" applyFont="1" applyFill="1" applyBorder="1" applyAlignment="1">
      <alignment horizontal="center" vertical="center"/>
    </xf>
    <xf numFmtId="164" fontId="3" fillId="2" borderId="4"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21" fillId="10" borderId="18" xfId="0" applyFont="1" applyFill="1" applyBorder="1" applyAlignment="1">
      <alignment horizontal="center" vertical="center" wrapText="1"/>
    </xf>
    <xf numFmtId="0" fontId="21" fillId="10" borderId="23" xfId="0" applyFont="1" applyFill="1" applyBorder="1" applyAlignment="1">
      <alignment horizontal="center" vertical="center" wrapText="1"/>
    </xf>
    <xf numFmtId="0" fontId="21" fillId="10" borderId="19" xfId="0" applyFont="1" applyFill="1" applyBorder="1" applyAlignment="1">
      <alignment horizontal="center" vertical="center" wrapText="1"/>
    </xf>
    <xf numFmtId="0" fontId="21" fillId="10" borderId="17" xfId="0" applyFont="1" applyFill="1" applyBorder="1" applyAlignment="1">
      <alignment horizontal="center" vertical="center" wrapText="1"/>
    </xf>
    <xf numFmtId="0" fontId="21" fillId="10" borderId="22"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 xfId="0" applyFont="1" applyFill="1" applyBorder="1" applyAlignment="1">
      <alignment horizontal="justify" vertical="center" wrapText="1"/>
    </xf>
    <xf numFmtId="0" fontId="22" fillId="0" borderId="2" xfId="0" applyFont="1" applyFill="1" applyBorder="1" applyAlignment="1">
      <alignment horizontal="center" vertical="center" wrapText="1"/>
    </xf>
    <xf numFmtId="0" fontId="28" fillId="10" borderId="26" xfId="0" applyFont="1" applyFill="1" applyBorder="1" applyAlignment="1">
      <alignment horizontal="center" vertical="center"/>
    </xf>
    <xf numFmtId="0" fontId="28" fillId="10" borderId="14" xfId="0" applyFont="1" applyFill="1" applyBorder="1" applyAlignment="1">
      <alignment horizontal="center" vertical="center"/>
    </xf>
    <xf numFmtId="0" fontId="28" fillId="10" borderId="32" xfId="0" applyFont="1" applyFill="1" applyBorder="1" applyAlignment="1">
      <alignment horizontal="center" vertical="center"/>
    </xf>
    <xf numFmtId="0" fontId="22" fillId="2" borderId="20" xfId="0" applyFont="1" applyFill="1" applyBorder="1" applyAlignment="1">
      <alignment horizontal="center" vertical="center" wrapText="1"/>
    </xf>
    <xf numFmtId="0" fontId="22" fillId="2" borderId="2" xfId="0" applyFont="1" applyFill="1" applyBorder="1" applyAlignment="1">
      <alignment horizontal="justify" vertical="center" wrapText="1"/>
    </xf>
    <xf numFmtId="0" fontId="22" fillId="2" borderId="2" xfId="0" applyFont="1" applyFill="1" applyBorder="1" applyAlignment="1">
      <alignment horizontal="center" vertical="center" wrapText="1"/>
    </xf>
    <xf numFmtId="0" fontId="33" fillId="2" borderId="2" xfId="0" applyFont="1" applyFill="1" applyBorder="1" applyAlignment="1">
      <alignment horizontal="justify" vertical="center" wrapText="1"/>
    </xf>
    <xf numFmtId="0" fontId="22" fillId="0" borderId="4"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4" fillId="0" borderId="18"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2" fillId="2" borderId="5" xfId="0" applyFont="1" applyFill="1" applyBorder="1" applyAlignment="1">
      <alignment horizontal="center"/>
    </xf>
    <xf numFmtId="0" fontId="22" fillId="2" borderId="7" xfId="0" applyFont="1" applyFill="1" applyBorder="1" applyAlignment="1">
      <alignment horizontal="center"/>
    </xf>
    <xf numFmtId="0" fontId="22" fillId="2" borderId="8" xfId="0" applyFont="1" applyFill="1" applyBorder="1" applyAlignment="1">
      <alignment horizontal="center"/>
    </xf>
    <xf numFmtId="0" fontId="22" fillId="2" borderId="9" xfId="0" applyFont="1" applyFill="1" applyBorder="1" applyAlignment="1">
      <alignment horizontal="center"/>
    </xf>
    <xf numFmtId="0" fontId="22" fillId="2" borderId="10" xfId="0" applyFont="1" applyFill="1" applyBorder="1" applyAlignment="1">
      <alignment horizontal="center"/>
    </xf>
    <xf numFmtId="0" fontId="22" fillId="2" borderId="12" xfId="0" applyFont="1" applyFill="1" applyBorder="1" applyAlignment="1">
      <alignment horizontal="center"/>
    </xf>
    <xf numFmtId="49" fontId="23" fillId="0" borderId="2" xfId="0" applyNumberFormat="1" applyFont="1" applyBorder="1" applyAlignment="1">
      <alignment horizontal="center" vertical="center"/>
    </xf>
    <xf numFmtId="0" fontId="23" fillId="0" borderId="2" xfId="0" applyFont="1" applyBorder="1" applyAlignment="1">
      <alignment horizontal="justify" vertical="center"/>
    </xf>
    <xf numFmtId="0" fontId="21" fillId="10" borderId="17" xfId="0" applyFont="1" applyFill="1" applyBorder="1" applyAlignment="1">
      <alignment horizontal="center"/>
    </xf>
    <xf numFmtId="0" fontId="21" fillId="10" borderId="18" xfId="0" applyFont="1" applyFill="1" applyBorder="1" applyAlignment="1">
      <alignment horizontal="center"/>
    </xf>
    <xf numFmtId="0" fontId="21" fillId="10" borderId="19" xfId="0" applyFont="1" applyFill="1" applyBorder="1" applyAlignment="1">
      <alignment horizontal="center"/>
    </xf>
    <xf numFmtId="0" fontId="21" fillId="10" borderId="36" xfId="0" applyFont="1" applyFill="1" applyBorder="1" applyAlignment="1">
      <alignment horizontal="center" vertical="center" wrapText="1"/>
    </xf>
    <xf numFmtId="0" fontId="21" fillId="10" borderId="3" xfId="0" applyFont="1" applyFill="1" applyBorder="1" applyAlignment="1">
      <alignment horizontal="center" vertical="center" wrapText="1"/>
    </xf>
    <xf numFmtId="0" fontId="21" fillId="10" borderId="37" xfId="0" applyFont="1" applyFill="1" applyBorder="1" applyAlignment="1">
      <alignment horizontal="center" vertical="center" wrapText="1"/>
    </xf>
  </cellXfs>
  <cellStyles count="11">
    <cellStyle name="Millares 2" xfId="5" xr:uid="{00000000-0005-0000-0000-000000000000}"/>
    <cellStyle name="Millares 2 2" xfId="6" xr:uid="{00000000-0005-0000-0000-000001000000}"/>
    <cellStyle name="Moneda" xfId="1" builtinId="4"/>
    <cellStyle name="Moneda [0]" xfId="2" builtinId="7"/>
    <cellStyle name="Moneda [0] 2" xfId="4" xr:uid="{00000000-0005-0000-0000-000004000000}"/>
    <cellStyle name="Moneda [0] 2 2" xfId="9" xr:uid="{00000000-0005-0000-0000-000005000000}"/>
    <cellStyle name="Moneda [0] 3" xfId="8" xr:uid="{00000000-0005-0000-0000-000006000000}"/>
    <cellStyle name="Moneda 2" xfId="3" xr:uid="{00000000-0005-0000-0000-000007000000}"/>
    <cellStyle name="Moneda 2 2" xfId="10" xr:uid="{00000000-0005-0000-0000-000008000000}"/>
    <cellStyle name="Moneda 3" xfId="7" xr:uid="{00000000-0005-0000-0000-000009000000}"/>
    <cellStyle name="Normal" xfId="0" builtinId="0"/>
  </cellStyles>
  <dxfs count="0"/>
  <tableStyles count="0" defaultTableStyle="TableStyleMedium2" defaultPivotStyle="PivotStyleLight16"/>
  <colors>
    <mruColors>
      <color rgb="FF0819B8"/>
      <color rgb="FF5B9BD5"/>
      <color rgb="FF3366CC"/>
      <color rgb="FF00939B"/>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svg"/><Relationship Id="rId3" Type="http://schemas.openxmlformats.org/officeDocument/2006/relationships/image" Target="../media/image4.svg"/><Relationship Id="rId7" Type="http://schemas.openxmlformats.org/officeDocument/2006/relationships/image" Target="../media/image8.svg"/><Relationship Id="rId12" Type="http://schemas.openxmlformats.org/officeDocument/2006/relationships/image" Target="../media/image13.png"/><Relationship Id="rId2" Type="http://schemas.openxmlformats.org/officeDocument/2006/relationships/image" Target="../media/image3.png"/><Relationship Id="rId16"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svg"/><Relationship Id="rId5" Type="http://schemas.openxmlformats.org/officeDocument/2006/relationships/image" Target="../media/image6.svg"/><Relationship Id="rId15" Type="http://schemas.openxmlformats.org/officeDocument/2006/relationships/image" Target="../media/image16.sv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sv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400050</xdr:colOff>
      <xdr:row>4</xdr:row>
      <xdr:rowOff>76200</xdr:rowOff>
    </xdr:from>
    <xdr:to>
      <xdr:col>9</xdr:col>
      <xdr:colOff>400050</xdr:colOff>
      <xdr:row>13</xdr:row>
      <xdr:rowOff>95250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5438775" y="8477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43</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7247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2</xdr:col>
      <xdr:colOff>184358</xdr:colOff>
      <xdr:row>32</xdr:row>
      <xdr:rowOff>67005</xdr:rowOff>
    </xdr:from>
    <xdr:to>
      <xdr:col>8</xdr:col>
      <xdr:colOff>474030</xdr:colOff>
      <xdr:row>36</xdr:row>
      <xdr:rowOff>158373</xdr:rowOff>
    </xdr:to>
    <xdr:sp macro="" textlink="">
      <xdr:nvSpPr>
        <xdr:cNvPr id="5" name="Text Box 9">
          <a:extLst>
            <a:ext uri="{FF2B5EF4-FFF2-40B4-BE49-F238E27FC236}">
              <a16:creationId xmlns:a16="http://schemas.microsoft.com/office/drawing/2014/main" id="{00000000-0008-0000-0000-000005000000}"/>
            </a:ext>
          </a:extLst>
        </xdr:cNvPr>
        <xdr:cNvSpPr txBox="1">
          <a:spLocks noChangeArrowheads="1"/>
        </xdr:cNvSpPr>
      </xdr:nvSpPr>
      <xdr:spPr bwMode="auto">
        <a:xfrm>
          <a:off x="898733" y="5753430"/>
          <a:ext cx="3852022" cy="8533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Arial Narrow"/>
            </a:rPr>
            <a:t>Versión 01</a:t>
          </a:r>
        </a:p>
        <a:p>
          <a:pPr algn="ctr" rtl="0">
            <a:defRPr sz="1000"/>
          </a:pPr>
          <a:r>
            <a:rPr lang="en-US" sz="1800" b="0" i="0" u="none" strike="noStrike" baseline="0">
              <a:solidFill>
                <a:sysClr val="windowText" lastClr="000000"/>
              </a:solidFill>
              <a:latin typeface="Arial Narrow"/>
            </a:rPr>
            <a:t>Marzo de 2020</a:t>
          </a:r>
        </a:p>
      </xdr:txBody>
    </xdr:sp>
    <xdr:clientData/>
  </xdr:twoCellAnchor>
  <xdr:twoCellAnchor>
    <xdr:from>
      <xdr:col>1</xdr:col>
      <xdr:colOff>485775</xdr:colOff>
      <xdr:row>13</xdr:row>
      <xdr:rowOff>95250</xdr:rowOff>
    </xdr:from>
    <xdr:to>
      <xdr:col>9</xdr:col>
      <xdr:colOff>400050</xdr:colOff>
      <xdr:row>13</xdr:row>
      <xdr:rowOff>95250</xdr:rowOff>
    </xdr:to>
    <xdr:cxnSp macro="">
      <xdr:nvCxnSpPr>
        <xdr:cNvPr id="6" name="AutoShape 10">
          <a:extLst>
            <a:ext uri="{FF2B5EF4-FFF2-40B4-BE49-F238E27FC236}">
              <a16:creationId xmlns:a16="http://schemas.microsoft.com/office/drawing/2014/main" id="{00000000-0008-0000-0000-000006000000}"/>
            </a:ext>
          </a:extLst>
        </xdr:cNvPr>
        <xdr:cNvCxnSpPr>
          <a:cxnSpLocks noChangeShapeType="1"/>
        </xdr:cNvCxnSpPr>
      </xdr:nvCxnSpPr>
      <xdr:spPr bwMode="auto">
        <a:xfrm flipH="1">
          <a:off x="657225" y="2581275"/>
          <a:ext cx="4781550" cy="0"/>
        </a:xfrm>
        <a:prstGeom prst="straightConnector1">
          <a:avLst/>
        </a:prstGeom>
        <a:noFill/>
        <a:ln w="9525">
          <a:solidFill>
            <a:srgbClr val="000000"/>
          </a:solidFill>
          <a:round/>
          <a:headEnd/>
          <a:tailEnd/>
        </a:ln>
      </xdr:spPr>
    </xdr:cxnSp>
    <xdr:clientData/>
  </xdr:twoCellAnchor>
  <xdr:twoCellAnchor>
    <xdr:from>
      <xdr:col>1</xdr:col>
      <xdr:colOff>189583</xdr:colOff>
      <xdr:row>17</xdr:row>
      <xdr:rowOff>30256</xdr:rowOff>
    </xdr:from>
    <xdr:to>
      <xdr:col>9</xdr:col>
      <xdr:colOff>460206</xdr:colOff>
      <xdr:row>25</xdr:row>
      <xdr:rowOff>159684</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362765" y="3052279"/>
          <a:ext cx="5145691" cy="1653428"/>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CARACTERIZACIÓN DE GRUPOS DE INTERÉS</a:t>
          </a:r>
        </a:p>
        <a:p>
          <a:pPr algn="ctr" rtl="0">
            <a:defRPr sz="1000"/>
          </a:pPr>
          <a:r>
            <a:rPr lang="en-US" sz="2400" b="1" i="0" u="none" strike="noStrike" baseline="0">
              <a:solidFill>
                <a:srgbClr val="FFFFFF"/>
              </a:solidFill>
              <a:latin typeface="Arial Narrow"/>
            </a:rPr>
            <a:t>2020</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32</xdr:row>
      <xdr:rowOff>66675</xdr:rowOff>
    </xdr:from>
    <xdr:to>
      <xdr:col>9</xdr:col>
      <xdr:colOff>400050</xdr:colOff>
      <xdr:row>42</xdr:row>
      <xdr:rowOff>104775</xdr:rowOff>
    </xdr:to>
    <xdr:cxnSp macro="">
      <xdr:nvCxnSpPr>
        <xdr:cNvPr id="8" name="AutoShape 12">
          <a:extLst>
            <a:ext uri="{FF2B5EF4-FFF2-40B4-BE49-F238E27FC236}">
              <a16:creationId xmlns:a16="http://schemas.microsoft.com/office/drawing/2014/main" id="{00000000-0008-0000-0000-000008000000}"/>
            </a:ext>
          </a:extLst>
        </xdr:cNvPr>
        <xdr:cNvCxnSpPr>
          <a:cxnSpLocks noChangeShapeType="1"/>
        </xdr:cNvCxnSpPr>
      </xdr:nvCxnSpPr>
      <xdr:spPr bwMode="auto">
        <a:xfrm>
          <a:off x="5438775" y="57531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29</xdr:row>
      <xdr:rowOff>43296</xdr:rowOff>
    </xdr:from>
    <xdr:to>
      <xdr:col>9</xdr:col>
      <xdr:colOff>400050</xdr:colOff>
      <xdr:row>29</xdr:row>
      <xdr:rowOff>43296</xdr:rowOff>
    </xdr:to>
    <xdr:cxnSp macro="">
      <xdr:nvCxnSpPr>
        <xdr:cNvPr id="9" name="AutoShape 13">
          <a:extLst>
            <a:ext uri="{FF2B5EF4-FFF2-40B4-BE49-F238E27FC236}">
              <a16:creationId xmlns:a16="http://schemas.microsoft.com/office/drawing/2014/main" id="{00000000-0008-0000-0000-000009000000}"/>
            </a:ext>
          </a:extLst>
        </xdr:cNvPr>
        <xdr:cNvCxnSpPr>
          <a:cxnSpLocks noChangeShapeType="1"/>
        </xdr:cNvCxnSpPr>
      </xdr:nvCxnSpPr>
      <xdr:spPr bwMode="auto">
        <a:xfrm flipH="1">
          <a:off x="658957" y="5160819"/>
          <a:ext cx="4789343" cy="0"/>
        </a:xfrm>
        <a:prstGeom prst="straightConnector1">
          <a:avLst/>
        </a:prstGeom>
        <a:noFill/>
        <a:ln w="9525">
          <a:solidFill>
            <a:srgbClr val="000000"/>
          </a:solidFill>
          <a:round/>
          <a:headEnd/>
          <a:tailEnd/>
        </a:ln>
      </xdr:spPr>
    </xdr:cxnSp>
    <xdr:clientData/>
  </xdr:twoCellAnchor>
  <xdr:twoCellAnchor>
    <xdr:from>
      <xdr:col>9</xdr:col>
      <xdr:colOff>400050</xdr:colOff>
      <xdr:row>29</xdr:row>
      <xdr:rowOff>51955</xdr:rowOff>
    </xdr:from>
    <xdr:to>
      <xdr:col>9</xdr:col>
      <xdr:colOff>400050</xdr:colOff>
      <xdr:row>42</xdr:row>
      <xdr:rowOff>61480</xdr:rowOff>
    </xdr:to>
    <xdr:cxnSp macro="">
      <xdr:nvCxnSpPr>
        <xdr:cNvPr id="10" name="AutoShape 14">
          <a:extLst>
            <a:ext uri="{FF2B5EF4-FFF2-40B4-BE49-F238E27FC236}">
              <a16:creationId xmlns:a16="http://schemas.microsoft.com/office/drawing/2014/main" id="{00000000-0008-0000-0000-00000A000000}"/>
            </a:ext>
          </a:extLst>
        </xdr:cNvPr>
        <xdr:cNvCxnSpPr>
          <a:cxnSpLocks noChangeShapeType="1"/>
        </xdr:cNvCxnSpPr>
      </xdr:nvCxnSpPr>
      <xdr:spPr bwMode="auto">
        <a:xfrm>
          <a:off x="5448300" y="5169478"/>
          <a:ext cx="0" cy="2295525"/>
        </a:xfrm>
        <a:prstGeom prst="straightConnector1">
          <a:avLst/>
        </a:prstGeom>
        <a:noFill/>
        <a:ln w="9525">
          <a:solidFill>
            <a:srgbClr val="000000"/>
          </a:solidFill>
          <a:round/>
          <a:headEnd/>
          <a:tailEnd/>
        </a:ln>
      </xdr:spPr>
    </xdr:cxnSp>
    <xdr:clientData/>
  </xdr:twoCellAnchor>
  <xdr:twoCellAnchor editAs="oneCell">
    <xdr:from>
      <xdr:col>2</xdr:col>
      <xdr:colOff>292553</xdr:colOff>
      <xdr:row>38</xdr:row>
      <xdr:rowOff>6804</xdr:rowOff>
    </xdr:from>
    <xdr:to>
      <xdr:col>8</xdr:col>
      <xdr:colOff>17054</xdr:colOff>
      <xdr:row>42</xdr:row>
      <xdr:rowOff>37919</xdr:rowOff>
    </xdr:to>
    <xdr:pic>
      <xdr:nvPicPr>
        <xdr:cNvPr id="11" name="Imagen 10">
          <a:extLst>
            <a:ext uri="{FF2B5EF4-FFF2-40B4-BE49-F238E27FC236}">
              <a16:creationId xmlns:a16="http://schemas.microsoft.com/office/drawing/2014/main" id="{04F1EE78-CC36-4857-BCB0-4222AF8747C9}"/>
            </a:ext>
          </a:extLst>
        </xdr:cNvPr>
        <xdr:cNvPicPr/>
      </xdr:nvPicPr>
      <xdr:blipFill>
        <a:blip xmlns:r="http://schemas.openxmlformats.org/officeDocument/2006/relationships" r:embed="rId1"/>
        <a:stretch>
          <a:fillRect/>
        </a:stretch>
      </xdr:blipFill>
      <xdr:spPr>
        <a:xfrm>
          <a:off x="1006928" y="6830786"/>
          <a:ext cx="3275965" cy="6026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2986618</xdr:colOff>
      <xdr:row>15</xdr:row>
      <xdr:rowOff>817034</xdr:rowOff>
    </xdr:from>
    <xdr:to>
      <xdr:col>1</xdr:col>
      <xdr:colOff>4881034</xdr:colOff>
      <xdr:row>15</xdr:row>
      <xdr:rowOff>1494368</xdr:rowOff>
    </xdr:to>
    <xdr:sp macro="" textlink="">
      <xdr:nvSpPr>
        <xdr:cNvPr id="26" name="Rectángulo 25">
          <a:extLst>
            <a:ext uri="{FF2B5EF4-FFF2-40B4-BE49-F238E27FC236}">
              <a16:creationId xmlns:a16="http://schemas.microsoft.com/office/drawing/2014/main" id="{00000000-0008-0000-0100-00001A000000}"/>
            </a:ext>
          </a:extLst>
        </xdr:cNvPr>
        <xdr:cNvSpPr/>
      </xdr:nvSpPr>
      <xdr:spPr>
        <a:xfrm>
          <a:off x="3367618" y="9463617"/>
          <a:ext cx="1894416" cy="677334"/>
        </a:xfrm>
        <a:prstGeom prst="rect">
          <a:avLst/>
        </a:prstGeom>
        <a:solidFill>
          <a:schemeClr val="accent2">
            <a:lumMod val="50000"/>
          </a:schemeClr>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Entidades</a:t>
          </a:r>
        </a:p>
        <a:p>
          <a:pPr algn="r"/>
          <a:r>
            <a:rPr lang="es-CO" sz="1100" b="1">
              <a:latin typeface="Tahoma" panose="020B0604030504040204" pitchFamily="34" charset="0"/>
              <a:ea typeface="Tahoma" panose="020B0604030504040204" pitchFamily="34" charset="0"/>
              <a:cs typeface="Tahoma" panose="020B0604030504040204" pitchFamily="34" charset="0"/>
            </a:rPr>
            <a:t> de Carácter </a:t>
          </a:r>
        </a:p>
        <a:p>
          <a:pPr algn="r"/>
          <a:r>
            <a:rPr lang="es-CO" sz="1100" b="1">
              <a:latin typeface="Tahoma" panose="020B0604030504040204" pitchFamily="34" charset="0"/>
              <a:ea typeface="Tahoma" panose="020B0604030504040204" pitchFamily="34" charset="0"/>
              <a:cs typeface="Tahoma" panose="020B0604030504040204" pitchFamily="34" charset="0"/>
            </a:rPr>
            <a:t>Especial</a:t>
          </a:r>
        </a:p>
      </xdr:txBody>
    </xdr:sp>
    <xdr:clientData/>
  </xdr:twoCellAnchor>
  <xdr:twoCellAnchor>
    <xdr:from>
      <xdr:col>1</xdr:col>
      <xdr:colOff>402165</xdr:colOff>
      <xdr:row>10</xdr:row>
      <xdr:rowOff>116416</xdr:rowOff>
    </xdr:from>
    <xdr:to>
      <xdr:col>2</xdr:col>
      <xdr:colOff>211666</xdr:colOff>
      <xdr:row>10</xdr:row>
      <xdr:rowOff>783166</xdr:rowOff>
    </xdr:to>
    <xdr:sp macro="" textlink="">
      <xdr:nvSpPr>
        <xdr:cNvPr id="2" name="Rectángulo redondeado 1">
          <a:extLst>
            <a:ext uri="{FF2B5EF4-FFF2-40B4-BE49-F238E27FC236}">
              <a16:creationId xmlns:a16="http://schemas.microsoft.com/office/drawing/2014/main" id="{00000000-0008-0000-0100-000002000000}"/>
            </a:ext>
          </a:extLst>
        </xdr:cNvPr>
        <xdr:cNvSpPr/>
      </xdr:nvSpPr>
      <xdr:spPr>
        <a:xfrm>
          <a:off x="783165" y="5027083"/>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algn="ctr"/>
          <a:r>
            <a:rPr lang="es-CO" sz="1400" b="1">
              <a:solidFill>
                <a:schemeClr val="tx1"/>
              </a:solidFill>
            </a:rPr>
            <a:t>Sociedad /</a:t>
          </a:r>
        </a:p>
        <a:p>
          <a:pPr algn="ctr"/>
          <a:r>
            <a:rPr lang="es-CO" sz="1400" b="1">
              <a:solidFill>
                <a:schemeClr val="tx1"/>
              </a:solidFill>
            </a:rPr>
            <a:t>Ciudadano </a:t>
          </a:r>
        </a:p>
      </xdr:txBody>
    </xdr:sp>
    <xdr:clientData/>
  </xdr:twoCellAnchor>
  <xdr:twoCellAnchor>
    <xdr:from>
      <xdr:col>2</xdr:col>
      <xdr:colOff>1062567</xdr:colOff>
      <xdr:row>10</xdr:row>
      <xdr:rowOff>120649</xdr:rowOff>
    </xdr:from>
    <xdr:to>
      <xdr:col>3</xdr:col>
      <xdr:colOff>797984</xdr:colOff>
      <xdr:row>10</xdr:row>
      <xdr:rowOff>787399</xdr:rowOff>
    </xdr:to>
    <xdr:sp macro="" textlink="">
      <xdr:nvSpPr>
        <xdr:cNvPr id="9" name="Rectángulo redondeado 8">
          <a:extLst>
            <a:ext uri="{FF2B5EF4-FFF2-40B4-BE49-F238E27FC236}">
              <a16:creationId xmlns:a16="http://schemas.microsoft.com/office/drawing/2014/main" id="{00000000-0008-0000-0100-000009000000}"/>
            </a:ext>
          </a:extLst>
        </xdr:cNvPr>
        <xdr:cNvSpPr/>
      </xdr:nvSpPr>
      <xdr:spPr>
        <a:xfrm>
          <a:off x="3644900" y="5031316"/>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Empresa</a:t>
          </a:r>
        </a:p>
      </xdr:txBody>
    </xdr:sp>
    <xdr:clientData/>
  </xdr:twoCellAnchor>
  <xdr:twoCellAnchor>
    <xdr:from>
      <xdr:col>3</xdr:col>
      <xdr:colOff>1553629</xdr:colOff>
      <xdr:row>10</xdr:row>
      <xdr:rowOff>114300</xdr:rowOff>
    </xdr:from>
    <xdr:to>
      <xdr:col>4</xdr:col>
      <xdr:colOff>1289046</xdr:colOff>
      <xdr:row>10</xdr:row>
      <xdr:rowOff>781050</xdr:rowOff>
    </xdr:to>
    <xdr:sp macro="" textlink="">
      <xdr:nvSpPr>
        <xdr:cNvPr id="10" name="Rectángulo redondeado 9">
          <a:extLst>
            <a:ext uri="{FF2B5EF4-FFF2-40B4-BE49-F238E27FC236}">
              <a16:creationId xmlns:a16="http://schemas.microsoft.com/office/drawing/2014/main" id="{00000000-0008-0000-0100-00000A000000}"/>
            </a:ext>
          </a:extLst>
        </xdr:cNvPr>
        <xdr:cNvSpPr/>
      </xdr:nvSpPr>
      <xdr:spPr>
        <a:xfrm>
          <a:off x="6411379" y="5024967"/>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Universidad</a:t>
          </a:r>
        </a:p>
      </xdr:txBody>
    </xdr:sp>
    <xdr:clientData/>
  </xdr:twoCellAnchor>
  <xdr:twoCellAnchor>
    <xdr:from>
      <xdr:col>4</xdr:col>
      <xdr:colOff>1960031</xdr:colOff>
      <xdr:row>10</xdr:row>
      <xdr:rowOff>107948</xdr:rowOff>
    </xdr:from>
    <xdr:to>
      <xdr:col>5</xdr:col>
      <xdr:colOff>1695449</xdr:colOff>
      <xdr:row>10</xdr:row>
      <xdr:rowOff>774698</xdr:rowOff>
    </xdr:to>
    <xdr:sp macro="" textlink="">
      <xdr:nvSpPr>
        <xdr:cNvPr id="11" name="Rectángulo redondeado 10">
          <a:extLst>
            <a:ext uri="{FF2B5EF4-FFF2-40B4-BE49-F238E27FC236}">
              <a16:creationId xmlns:a16="http://schemas.microsoft.com/office/drawing/2014/main" id="{00000000-0008-0000-0100-00000B000000}"/>
            </a:ext>
          </a:extLst>
        </xdr:cNvPr>
        <xdr:cNvSpPr/>
      </xdr:nvSpPr>
      <xdr:spPr>
        <a:xfrm>
          <a:off x="9093198" y="5018615"/>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Estado</a:t>
          </a:r>
        </a:p>
      </xdr:txBody>
    </xdr:sp>
    <xdr:clientData/>
  </xdr:twoCellAnchor>
  <xdr:twoCellAnchor>
    <xdr:from>
      <xdr:col>1</xdr:col>
      <xdr:colOff>402166</xdr:colOff>
      <xdr:row>15</xdr:row>
      <xdr:rowOff>234952</xdr:rowOff>
    </xdr:from>
    <xdr:to>
      <xdr:col>2</xdr:col>
      <xdr:colOff>211667</xdr:colOff>
      <xdr:row>15</xdr:row>
      <xdr:rowOff>901702</xdr:rowOff>
    </xdr:to>
    <xdr:sp macro="" textlink="">
      <xdr:nvSpPr>
        <xdr:cNvPr id="12" name="Rectángulo redondeado 11">
          <a:extLst>
            <a:ext uri="{FF2B5EF4-FFF2-40B4-BE49-F238E27FC236}">
              <a16:creationId xmlns:a16="http://schemas.microsoft.com/office/drawing/2014/main" id="{00000000-0008-0000-0100-00000C000000}"/>
            </a:ext>
          </a:extLst>
        </xdr:cNvPr>
        <xdr:cNvSpPr/>
      </xdr:nvSpPr>
      <xdr:spPr>
        <a:xfrm>
          <a:off x="783166" y="6987119"/>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marL="0" indent="0" algn="ctr"/>
          <a:r>
            <a:rPr lang="es-CO" sz="1400" b="1">
              <a:solidFill>
                <a:schemeClr val="tx1"/>
              </a:solidFill>
              <a:latin typeface="+mn-lt"/>
              <a:ea typeface="+mn-ea"/>
              <a:cs typeface="+mn-cs"/>
            </a:rPr>
            <a:t>Proveedores</a:t>
          </a:r>
        </a:p>
      </xdr:txBody>
    </xdr:sp>
    <xdr:clientData/>
  </xdr:twoCellAnchor>
  <xdr:twoCellAnchor>
    <xdr:from>
      <xdr:col>2</xdr:col>
      <xdr:colOff>1062568</xdr:colOff>
      <xdr:row>15</xdr:row>
      <xdr:rowOff>239185</xdr:rowOff>
    </xdr:from>
    <xdr:to>
      <xdr:col>3</xdr:col>
      <xdr:colOff>797985</xdr:colOff>
      <xdr:row>15</xdr:row>
      <xdr:rowOff>905935</xdr:rowOff>
    </xdr:to>
    <xdr:sp macro="" textlink="">
      <xdr:nvSpPr>
        <xdr:cNvPr id="13" name="Rectángulo redondeado 12">
          <a:extLst>
            <a:ext uri="{FF2B5EF4-FFF2-40B4-BE49-F238E27FC236}">
              <a16:creationId xmlns:a16="http://schemas.microsoft.com/office/drawing/2014/main" id="{00000000-0008-0000-0100-00000D000000}"/>
            </a:ext>
          </a:extLst>
        </xdr:cNvPr>
        <xdr:cNvSpPr/>
      </xdr:nvSpPr>
      <xdr:spPr>
        <a:xfrm>
          <a:off x="3644901" y="6991352"/>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Funcionarios</a:t>
          </a:r>
        </a:p>
      </xdr:txBody>
    </xdr:sp>
    <xdr:clientData/>
  </xdr:twoCellAnchor>
  <xdr:twoCellAnchor>
    <xdr:from>
      <xdr:col>3</xdr:col>
      <xdr:colOff>1532464</xdr:colOff>
      <xdr:row>15</xdr:row>
      <xdr:rowOff>254002</xdr:rowOff>
    </xdr:from>
    <xdr:to>
      <xdr:col>4</xdr:col>
      <xdr:colOff>1267881</xdr:colOff>
      <xdr:row>15</xdr:row>
      <xdr:rowOff>920752</xdr:rowOff>
    </xdr:to>
    <xdr:sp macro="" textlink="">
      <xdr:nvSpPr>
        <xdr:cNvPr id="14" name="Rectángulo redondeado 13">
          <a:extLst>
            <a:ext uri="{FF2B5EF4-FFF2-40B4-BE49-F238E27FC236}">
              <a16:creationId xmlns:a16="http://schemas.microsoft.com/office/drawing/2014/main" id="{00000000-0008-0000-0100-00000E000000}"/>
            </a:ext>
          </a:extLst>
        </xdr:cNvPr>
        <xdr:cNvSpPr/>
      </xdr:nvSpPr>
      <xdr:spPr>
        <a:xfrm>
          <a:off x="6390214" y="7006169"/>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Contratistas</a:t>
          </a:r>
        </a:p>
      </xdr:txBody>
    </xdr:sp>
    <xdr:clientData/>
  </xdr:twoCellAnchor>
  <xdr:twoCellAnchor>
    <xdr:from>
      <xdr:col>4</xdr:col>
      <xdr:colOff>1907113</xdr:colOff>
      <xdr:row>15</xdr:row>
      <xdr:rowOff>247651</xdr:rowOff>
    </xdr:from>
    <xdr:to>
      <xdr:col>5</xdr:col>
      <xdr:colOff>1642531</xdr:colOff>
      <xdr:row>15</xdr:row>
      <xdr:rowOff>914401</xdr:rowOff>
    </xdr:to>
    <xdr:sp macro="" textlink="">
      <xdr:nvSpPr>
        <xdr:cNvPr id="15" name="Rectángulo redondeado 14">
          <a:extLst>
            <a:ext uri="{FF2B5EF4-FFF2-40B4-BE49-F238E27FC236}">
              <a16:creationId xmlns:a16="http://schemas.microsoft.com/office/drawing/2014/main" id="{00000000-0008-0000-0100-00000F000000}"/>
            </a:ext>
          </a:extLst>
        </xdr:cNvPr>
        <xdr:cNvSpPr/>
      </xdr:nvSpPr>
      <xdr:spPr>
        <a:xfrm>
          <a:off x="9040280" y="6999818"/>
          <a:ext cx="201083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576000" tIns="0" rIns="91440" bIns="0" numCol="1" spcCol="0" rtlCol="0" fromWordArt="0" anchor="ctr" anchorCtr="0" forceAA="0" compatLnSpc="1">
          <a:prstTxWarp prst="textNoShape">
            <a:avLst/>
          </a:prstTxWarp>
          <a:noAutofit/>
        </a:bodyPr>
        <a:lstStyle/>
        <a:p>
          <a:pPr marL="0" indent="0" algn="r"/>
          <a:r>
            <a:rPr lang="es-CO" sz="1250" b="1">
              <a:solidFill>
                <a:schemeClr val="tx1"/>
              </a:solidFill>
              <a:latin typeface="+mn-lt"/>
              <a:ea typeface="+mn-ea"/>
              <a:cs typeface="+mn-cs"/>
            </a:rPr>
            <a:t>Entidade</a:t>
          </a:r>
          <a:r>
            <a:rPr lang="es-CO" sz="1250" b="1" baseline="0">
              <a:solidFill>
                <a:schemeClr val="tx1"/>
              </a:solidFill>
              <a:latin typeface="+mn-lt"/>
              <a:ea typeface="+mn-ea"/>
              <a:cs typeface="+mn-cs"/>
            </a:rPr>
            <a:t>s </a:t>
          </a:r>
        </a:p>
        <a:p>
          <a:pPr marL="0" indent="0" algn="r"/>
          <a:r>
            <a:rPr lang="es-CO" sz="1250" b="1" baseline="0">
              <a:solidFill>
                <a:schemeClr val="tx1"/>
              </a:solidFill>
              <a:latin typeface="+mn-lt"/>
              <a:ea typeface="+mn-ea"/>
              <a:cs typeface="+mn-cs"/>
            </a:rPr>
            <a:t>de Carácter </a:t>
          </a:r>
        </a:p>
        <a:p>
          <a:pPr marL="0" indent="0" algn="r"/>
          <a:r>
            <a:rPr lang="es-CO" sz="1250" b="1" baseline="0">
              <a:solidFill>
                <a:schemeClr val="tx1"/>
              </a:solidFill>
              <a:latin typeface="+mn-lt"/>
              <a:ea typeface="+mn-ea"/>
              <a:cs typeface="+mn-cs"/>
            </a:rPr>
            <a:t>Especial</a:t>
          </a:r>
          <a:endParaRPr lang="es-CO" sz="1250" b="1">
            <a:solidFill>
              <a:schemeClr val="tx1"/>
            </a:solidFill>
            <a:latin typeface="+mn-lt"/>
            <a:ea typeface="+mn-ea"/>
            <a:cs typeface="+mn-cs"/>
          </a:endParaRPr>
        </a:p>
      </xdr:txBody>
    </xdr:sp>
    <xdr:clientData/>
  </xdr:twoCellAnchor>
  <xdr:twoCellAnchor editAs="oneCell">
    <xdr:from>
      <xdr:col>4</xdr:col>
      <xdr:colOff>1981195</xdr:colOff>
      <xdr:row>15</xdr:row>
      <xdr:rowOff>427568</xdr:rowOff>
    </xdr:from>
    <xdr:to>
      <xdr:col>5</xdr:col>
      <xdr:colOff>666995</xdr:colOff>
      <xdr:row>15</xdr:row>
      <xdr:rowOff>751419</xdr:rowOff>
    </xdr:to>
    <xdr:pic>
      <xdr:nvPicPr>
        <xdr:cNvPr id="19" name="Imagen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a:stretch>
          <a:fillRect/>
        </a:stretch>
      </xdr:blipFill>
      <xdr:spPr>
        <a:xfrm>
          <a:off x="9114362" y="7179735"/>
          <a:ext cx="961216" cy="323851"/>
        </a:xfrm>
        <a:prstGeom prst="rect">
          <a:avLst/>
        </a:prstGeom>
      </xdr:spPr>
    </xdr:pic>
    <xdr:clientData/>
  </xdr:twoCellAnchor>
  <xdr:twoCellAnchor editAs="oneCell">
    <xdr:from>
      <xdr:col>4</xdr:col>
      <xdr:colOff>2137833</xdr:colOff>
      <xdr:row>10</xdr:row>
      <xdr:rowOff>148167</xdr:rowOff>
    </xdr:from>
    <xdr:to>
      <xdr:col>5</xdr:col>
      <xdr:colOff>563031</xdr:colOff>
      <xdr:row>10</xdr:row>
      <xdr:rowOff>804334</xdr:rowOff>
    </xdr:to>
    <xdr:pic>
      <xdr:nvPicPr>
        <xdr:cNvPr id="22" name="Gráfico 143" descr="Profesor">
          <a:extLst>
            <a:ext uri="{FF2B5EF4-FFF2-40B4-BE49-F238E27FC236}">
              <a16:creationId xmlns:a16="http://schemas.microsoft.com/office/drawing/2014/main" id="{00000000-0008-0000-0100-00001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71000" y="5058834"/>
          <a:ext cx="700614" cy="656167"/>
        </a:xfrm>
        <a:prstGeom prst="rect">
          <a:avLst/>
        </a:prstGeom>
      </xdr:spPr>
    </xdr:pic>
    <xdr:clientData/>
  </xdr:twoCellAnchor>
  <xdr:twoCellAnchor editAs="oneCell">
    <xdr:from>
      <xdr:col>3</xdr:col>
      <xdr:colOff>1608666</xdr:colOff>
      <xdr:row>10</xdr:row>
      <xdr:rowOff>148166</xdr:rowOff>
    </xdr:from>
    <xdr:to>
      <xdr:col>4</xdr:col>
      <xdr:colOff>74082</xdr:colOff>
      <xdr:row>10</xdr:row>
      <xdr:rowOff>762000</xdr:rowOff>
    </xdr:to>
    <xdr:pic>
      <xdr:nvPicPr>
        <xdr:cNvPr id="23" name="Gráfico 85" descr="Clase">
          <a:extLst>
            <a:ext uri="{FF2B5EF4-FFF2-40B4-BE49-F238E27FC236}">
              <a16:creationId xmlns:a16="http://schemas.microsoft.com/office/drawing/2014/main" id="{00000000-0008-0000-0100-00001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466416" y="5058833"/>
          <a:ext cx="740833" cy="613834"/>
        </a:xfrm>
        <a:prstGeom prst="rect">
          <a:avLst/>
        </a:prstGeom>
      </xdr:spPr>
    </xdr:pic>
    <xdr:clientData/>
  </xdr:twoCellAnchor>
  <xdr:twoCellAnchor editAs="oneCell">
    <xdr:from>
      <xdr:col>1</xdr:col>
      <xdr:colOff>560918</xdr:colOff>
      <xdr:row>10</xdr:row>
      <xdr:rowOff>169333</xdr:rowOff>
    </xdr:from>
    <xdr:to>
      <xdr:col>1</xdr:col>
      <xdr:colOff>1174751</xdr:colOff>
      <xdr:row>10</xdr:row>
      <xdr:rowOff>772582</xdr:rowOff>
    </xdr:to>
    <xdr:pic>
      <xdr:nvPicPr>
        <xdr:cNvPr id="24" name="Gráfico 1" descr="Persona confundida">
          <a:extLst>
            <a:ext uri="{FF2B5EF4-FFF2-40B4-BE49-F238E27FC236}">
              <a16:creationId xmlns:a16="http://schemas.microsoft.com/office/drawing/2014/main" id="{00000000-0008-0000-0100-000018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941918" y="5080000"/>
          <a:ext cx="613833" cy="603249"/>
        </a:xfrm>
        <a:prstGeom prst="rect">
          <a:avLst/>
        </a:prstGeom>
      </xdr:spPr>
    </xdr:pic>
    <xdr:clientData/>
  </xdr:twoCellAnchor>
  <xdr:twoCellAnchor editAs="oneCell">
    <xdr:from>
      <xdr:col>2</xdr:col>
      <xdr:colOff>1248836</xdr:colOff>
      <xdr:row>10</xdr:row>
      <xdr:rowOff>158746</xdr:rowOff>
    </xdr:from>
    <xdr:to>
      <xdr:col>2</xdr:col>
      <xdr:colOff>1873253</xdr:colOff>
      <xdr:row>10</xdr:row>
      <xdr:rowOff>772580</xdr:rowOff>
    </xdr:to>
    <xdr:pic>
      <xdr:nvPicPr>
        <xdr:cNvPr id="27" name="Gráfico 13" descr="Gráfico de barras con tendencia ascendente">
          <a:extLst>
            <a:ext uri="{FF2B5EF4-FFF2-40B4-BE49-F238E27FC236}">
              <a16:creationId xmlns:a16="http://schemas.microsoft.com/office/drawing/2014/main" id="{00000000-0008-0000-0100-00001B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831169" y="5069413"/>
          <a:ext cx="624417" cy="613834"/>
        </a:xfrm>
        <a:prstGeom prst="rect">
          <a:avLst/>
        </a:prstGeom>
      </xdr:spPr>
    </xdr:pic>
    <xdr:clientData/>
  </xdr:twoCellAnchor>
  <xdr:twoCellAnchor editAs="oneCell">
    <xdr:from>
      <xdr:col>3</xdr:col>
      <xdr:colOff>1619249</xdr:colOff>
      <xdr:row>15</xdr:row>
      <xdr:rowOff>264586</xdr:rowOff>
    </xdr:from>
    <xdr:to>
      <xdr:col>4</xdr:col>
      <xdr:colOff>46565</xdr:colOff>
      <xdr:row>15</xdr:row>
      <xdr:rowOff>920752</xdr:rowOff>
    </xdr:to>
    <xdr:pic>
      <xdr:nvPicPr>
        <xdr:cNvPr id="29" name="Gráfico 21" descr="Opinión del cliente ">
          <a:extLst>
            <a:ext uri="{FF2B5EF4-FFF2-40B4-BE49-F238E27FC236}">
              <a16:creationId xmlns:a16="http://schemas.microsoft.com/office/drawing/2014/main" id="{00000000-0008-0000-0100-00001D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476999" y="7016753"/>
          <a:ext cx="702733" cy="656166"/>
        </a:xfrm>
        <a:prstGeom prst="rect">
          <a:avLst/>
        </a:prstGeom>
      </xdr:spPr>
    </xdr:pic>
    <xdr:clientData/>
  </xdr:twoCellAnchor>
  <xdr:twoCellAnchor editAs="oneCell">
    <xdr:from>
      <xdr:col>2</xdr:col>
      <xdr:colOff>1280583</xdr:colOff>
      <xdr:row>15</xdr:row>
      <xdr:rowOff>317502</xdr:rowOff>
    </xdr:from>
    <xdr:to>
      <xdr:col>2</xdr:col>
      <xdr:colOff>1877483</xdr:colOff>
      <xdr:row>15</xdr:row>
      <xdr:rowOff>825502</xdr:rowOff>
    </xdr:to>
    <xdr:pic>
      <xdr:nvPicPr>
        <xdr:cNvPr id="30" name="Gráfico 25" descr="Crecimiento del negocio">
          <a:extLst>
            <a:ext uri="{FF2B5EF4-FFF2-40B4-BE49-F238E27FC236}">
              <a16:creationId xmlns:a16="http://schemas.microsoft.com/office/drawing/2014/main" id="{00000000-0008-0000-0100-00001E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3862916" y="7069669"/>
          <a:ext cx="596900" cy="508000"/>
        </a:xfrm>
        <a:prstGeom prst="rect">
          <a:avLst/>
        </a:prstGeom>
      </xdr:spPr>
    </xdr:pic>
    <xdr:clientData/>
  </xdr:twoCellAnchor>
  <xdr:twoCellAnchor editAs="oneCell">
    <xdr:from>
      <xdr:col>1</xdr:col>
      <xdr:colOff>518583</xdr:colOff>
      <xdr:row>15</xdr:row>
      <xdr:rowOff>201086</xdr:rowOff>
    </xdr:from>
    <xdr:to>
      <xdr:col>1</xdr:col>
      <xdr:colOff>1164167</xdr:colOff>
      <xdr:row>15</xdr:row>
      <xdr:rowOff>878419</xdr:rowOff>
    </xdr:to>
    <xdr:pic>
      <xdr:nvPicPr>
        <xdr:cNvPr id="31" name="Gráfico 142" descr="Mano abierta con planta">
          <a:extLst>
            <a:ext uri="{FF2B5EF4-FFF2-40B4-BE49-F238E27FC236}">
              <a16:creationId xmlns:a16="http://schemas.microsoft.com/office/drawing/2014/main" id="{00000000-0008-0000-0100-00001F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99583" y="6953253"/>
          <a:ext cx="645584" cy="677333"/>
        </a:xfrm>
        <a:prstGeom prst="rect">
          <a:avLst/>
        </a:prstGeom>
      </xdr:spPr>
    </xdr:pic>
    <xdr:clientData/>
  </xdr:twoCellAnchor>
  <xdr:twoCellAnchor editAs="oneCell">
    <xdr:from>
      <xdr:col>0</xdr:col>
      <xdr:colOff>380999</xdr:colOff>
      <xdr:row>0</xdr:row>
      <xdr:rowOff>21167</xdr:rowOff>
    </xdr:from>
    <xdr:to>
      <xdr:col>2</xdr:col>
      <xdr:colOff>1596601</xdr:colOff>
      <xdr:row>1</xdr:row>
      <xdr:rowOff>508000</xdr:rowOff>
    </xdr:to>
    <xdr:pic>
      <xdr:nvPicPr>
        <xdr:cNvPr id="21" name="Imagen 20">
          <a:extLst>
            <a:ext uri="{FF2B5EF4-FFF2-40B4-BE49-F238E27FC236}">
              <a16:creationId xmlns:a16="http://schemas.microsoft.com/office/drawing/2014/main" id="{86C8B2FD-984D-44C9-9863-E87B7D375FBE}"/>
            </a:ext>
          </a:extLst>
        </xdr:cNvPr>
        <xdr:cNvPicPr/>
      </xdr:nvPicPr>
      <xdr:blipFill>
        <a:blip xmlns:r="http://schemas.openxmlformats.org/officeDocument/2006/relationships" r:embed="rId16"/>
        <a:stretch>
          <a:fillRect/>
        </a:stretch>
      </xdr:blipFill>
      <xdr:spPr>
        <a:xfrm>
          <a:off x="380999" y="21167"/>
          <a:ext cx="3797935" cy="698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107324</xdr:colOff>
      <xdr:row>0</xdr:row>
      <xdr:rowOff>67077</xdr:rowOff>
    </xdr:from>
    <xdr:to>
      <xdr:col>2</xdr:col>
      <xdr:colOff>1252643</xdr:colOff>
      <xdr:row>2</xdr:row>
      <xdr:rowOff>206234</xdr:rowOff>
    </xdr:to>
    <xdr:pic>
      <xdr:nvPicPr>
        <xdr:cNvPr id="5" name="Imagen 4">
          <a:extLst>
            <a:ext uri="{FF2B5EF4-FFF2-40B4-BE49-F238E27FC236}">
              <a16:creationId xmlns:a16="http://schemas.microsoft.com/office/drawing/2014/main" id="{142148B3-AB97-492F-9260-297F3D71B83F}"/>
            </a:ext>
          </a:extLst>
        </xdr:cNvPr>
        <xdr:cNvPicPr/>
      </xdr:nvPicPr>
      <xdr:blipFill>
        <a:blip xmlns:r="http://schemas.openxmlformats.org/officeDocument/2006/relationships" r:embed="rId1"/>
        <a:stretch>
          <a:fillRect/>
        </a:stretch>
      </xdr:blipFill>
      <xdr:spPr>
        <a:xfrm>
          <a:off x="107324" y="67077"/>
          <a:ext cx="4440528" cy="8585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142876</xdr:rowOff>
    </xdr:from>
    <xdr:to>
      <xdr:col>1</xdr:col>
      <xdr:colOff>2095499</xdr:colOff>
      <xdr:row>2</xdr:row>
      <xdr:rowOff>190500</xdr:rowOff>
    </xdr:to>
    <xdr:pic>
      <xdr:nvPicPr>
        <xdr:cNvPr id="4" name="Imagen 3">
          <a:extLst>
            <a:ext uri="{FF2B5EF4-FFF2-40B4-BE49-F238E27FC236}">
              <a16:creationId xmlns:a16="http://schemas.microsoft.com/office/drawing/2014/main" id="{48C9F4E0-9D4F-419D-9EF6-07FEA648B986}"/>
            </a:ext>
          </a:extLst>
        </xdr:cNvPr>
        <xdr:cNvPicPr/>
      </xdr:nvPicPr>
      <xdr:blipFill>
        <a:blip xmlns:r="http://schemas.openxmlformats.org/officeDocument/2006/relationships" r:embed="rId1"/>
        <a:stretch>
          <a:fillRect/>
        </a:stretch>
      </xdr:blipFill>
      <xdr:spPr>
        <a:xfrm>
          <a:off x="19050" y="142876"/>
          <a:ext cx="2562224" cy="6381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8"/>
  <sheetViews>
    <sheetView tabSelected="1" zoomScale="120" zoomScaleNormal="120" zoomScaleSheetLayoutView="100" workbookViewId="0">
      <selection activeCell="M18" sqref="M18"/>
    </sheetView>
  </sheetViews>
  <sheetFormatPr baseColWidth="10" defaultColWidth="11.42578125" defaultRowHeight="15" x14ac:dyDescent="0.25"/>
  <cols>
    <col min="1" max="1" width="2.5703125" style="2" customWidth="1"/>
    <col min="2" max="2" width="8.140625" style="2" customWidth="1"/>
    <col min="3" max="5" width="8" style="2" customWidth="1"/>
    <col min="6" max="6" width="11.42578125" style="2"/>
    <col min="7" max="8" width="9" style="2" customWidth="1"/>
    <col min="9" max="16384" width="11.42578125" style="2"/>
  </cols>
  <sheetData>
    <row r="1" spans="2:10" ht="15.75" thickBot="1" x14ac:dyDescent="0.3">
      <c r="B1" s="1"/>
      <c r="C1" s="1"/>
      <c r="D1" s="1"/>
      <c r="E1" s="1"/>
      <c r="F1" s="1"/>
      <c r="G1" s="1"/>
      <c r="H1" s="1"/>
      <c r="I1" s="1"/>
      <c r="J1" s="1"/>
    </row>
    <row r="2" spans="2:10" x14ac:dyDescent="0.25">
      <c r="B2" s="3"/>
      <c r="C2" s="4"/>
      <c r="D2" s="4"/>
      <c r="E2" s="4"/>
      <c r="F2" s="4"/>
      <c r="G2" s="4"/>
      <c r="H2" s="4"/>
      <c r="I2" s="4"/>
      <c r="J2" s="5"/>
    </row>
    <row r="3" spans="2:10" x14ac:dyDescent="0.25">
      <c r="B3" s="6"/>
      <c r="C3" s="1"/>
      <c r="D3" s="1"/>
      <c r="E3" s="1"/>
      <c r="F3" s="1"/>
      <c r="G3" s="1"/>
      <c r="H3" s="1"/>
      <c r="I3" s="1"/>
      <c r="J3" s="7"/>
    </row>
    <row r="4" spans="2:10" x14ac:dyDescent="0.25">
      <c r="B4" s="6"/>
      <c r="C4" s="1"/>
      <c r="D4" s="1"/>
      <c r="E4" s="1"/>
      <c r="F4" s="1"/>
      <c r="G4" s="1"/>
      <c r="H4" s="1"/>
      <c r="I4" s="1"/>
      <c r="J4" s="7"/>
    </row>
    <row r="5" spans="2:10" x14ac:dyDescent="0.25">
      <c r="B5" s="6"/>
      <c r="C5" s="1"/>
      <c r="D5" s="1"/>
      <c r="E5" s="1"/>
      <c r="F5" s="1"/>
      <c r="G5" s="1"/>
      <c r="H5" s="1"/>
      <c r="I5" s="1"/>
      <c r="J5" s="7"/>
    </row>
    <row r="6" spans="2:10" x14ac:dyDescent="0.25">
      <c r="B6" s="6"/>
      <c r="C6" s="1"/>
      <c r="D6" s="1"/>
      <c r="E6" s="1"/>
      <c r="F6" s="1"/>
      <c r="G6" s="1"/>
      <c r="H6" s="1"/>
      <c r="I6" s="1"/>
      <c r="J6" s="7"/>
    </row>
    <row r="7" spans="2:10" x14ac:dyDescent="0.25">
      <c r="B7" s="6"/>
      <c r="C7" s="1"/>
      <c r="D7" s="1"/>
      <c r="E7" s="1"/>
      <c r="F7" s="1"/>
      <c r="G7" s="1"/>
      <c r="H7" s="1"/>
      <c r="I7" s="1"/>
      <c r="J7" s="7"/>
    </row>
    <row r="8" spans="2:10" x14ac:dyDescent="0.25">
      <c r="B8" s="6"/>
      <c r="C8" s="1"/>
      <c r="D8" s="1"/>
      <c r="E8" s="1"/>
      <c r="F8" s="1"/>
      <c r="G8" s="1"/>
      <c r="H8" s="1"/>
      <c r="I8" s="1"/>
      <c r="J8" s="7"/>
    </row>
    <row r="9" spans="2:10" x14ac:dyDescent="0.25">
      <c r="B9" s="6"/>
      <c r="C9" s="1"/>
      <c r="D9" s="1"/>
      <c r="E9" s="1"/>
      <c r="F9" s="1"/>
      <c r="G9" s="1"/>
      <c r="H9" s="1"/>
      <c r="I9" s="1"/>
      <c r="J9" s="7"/>
    </row>
    <row r="10" spans="2:10" x14ac:dyDescent="0.25">
      <c r="B10" s="6"/>
      <c r="C10" s="1"/>
      <c r="D10" s="1"/>
      <c r="E10" s="1"/>
      <c r="F10" s="1"/>
      <c r="G10" s="1"/>
      <c r="H10" s="1"/>
      <c r="I10" s="1"/>
      <c r="J10" s="7"/>
    </row>
    <row r="11" spans="2:10" x14ac:dyDescent="0.25">
      <c r="B11" s="6"/>
      <c r="C11" s="1"/>
      <c r="D11" s="1"/>
      <c r="E11" s="1"/>
      <c r="F11" s="1"/>
      <c r="G11" s="1"/>
      <c r="H11" s="1"/>
      <c r="I11" s="1"/>
      <c r="J11" s="7"/>
    </row>
    <row r="12" spans="2:10" x14ac:dyDescent="0.25">
      <c r="B12" s="6"/>
      <c r="C12" s="1"/>
      <c r="D12" s="1"/>
      <c r="E12" s="1"/>
      <c r="F12" s="1"/>
      <c r="G12" s="1"/>
      <c r="H12" s="1"/>
      <c r="I12" s="1"/>
      <c r="J12" s="7"/>
    </row>
    <row r="13" spans="2:10" x14ac:dyDescent="0.25">
      <c r="B13" s="6"/>
      <c r="C13" s="1"/>
      <c r="D13" s="1"/>
      <c r="E13" s="1"/>
      <c r="F13" s="1"/>
      <c r="G13" s="1"/>
      <c r="H13" s="1"/>
      <c r="I13" s="1"/>
      <c r="J13" s="7"/>
    </row>
    <row r="14" spans="2:10" x14ac:dyDescent="0.25">
      <c r="B14" s="6"/>
      <c r="C14" s="1"/>
      <c r="D14" s="1"/>
      <c r="E14" s="1"/>
      <c r="F14" s="1"/>
      <c r="G14" s="1"/>
      <c r="H14" s="1"/>
      <c r="I14" s="1"/>
      <c r="J14" s="7"/>
    </row>
    <row r="15" spans="2:10" ht="6" customHeight="1" x14ac:dyDescent="0.25">
      <c r="B15" s="6"/>
      <c r="C15" s="1"/>
      <c r="D15" s="1"/>
      <c r="E15" s="1"/>
      <c r="F15" s="1"/>
      <c r="G15" s="1"/>
      <c r="H15" s="1"/>
      <c r="I15" s="1"/>
      <c r="J15" s="7"/>
    </row>
    <row r="16" spans="2:10" ht="6" customHeight="1" x14ac:dyDescent="0.25">
      <c r="B16" s="6"/>
      <c r="C16" s="1"/>
      <c r="D16" s="1"/>
      <c r="E16" s="1"/>
      <c r="F16" s="1"/>
      <c r="G16" s="1"/>
      <c r="H16" s="1"/>
      <c r="I16" s="1"/>
      <c r="J16" s="7"/>
    </row>
    <row r="17" spans="2:10" x14ac:dyDescent="0.25">
      <c r="B17" s="6"/>
      <c r="C17" s="1"/>
      <c r="D17" s="1"/>
      <c r="E17" s="1"/>
      <c r="F17" s="1"/>
      <c r="G17" s="1"/>
      <c r="H17" s="1"/>
      <c r="I17" s="1"/>
      <c r="J17" s="7"/>
    </row>
    <row r="18" spans="2:10" x14ac:dyDescent="0.25">
      <c r="B18" s="6"/>
      <c r="C18" s="1"/>
      <c r="D18" s="1"/>
      <c r="E18" s="1"/>
      <c r="F18" s="1"/>
      <c r="G18" s="1"/>
      <c r="H18" s="1"/>
      <c r="I18" s="1"/>
      <c r="J18" s="7"/>
    </row>
    <row r="19" spans="2:10" x14ac:dyDescent="0.25">
      <c r="B19" s="6"/>
      <c r="C19" s="1"/>
      <c r="D19" s="1"/>
      <c r="E19" s="1"/>
      <c r="F19" s="1"/>
      <c r="G19" s="1"/>
      <c r="H19" s="1"/>
      <c r="I19" s="1"/>
      <c r="J19" s="7"/>
    </row>
    <row r="20" spans="2:10" x14ac:dyDescent="0.25">
      <c r="B20" s="6"/>
      <c r="C20" s="1"/>
      <c r="D20" s="1"/>
      <c r="E20" s="1"/>
      <c r="F20" s="1"/>
      <c r="G20" s="1"/>
      <c r="H20" s="1"/>
      <c r="I20" s="1"/>
      <c r="J20" s="7"/>
    </row>
    <row r="21" spans="2:10" x14ac:dyDescent="0.25">
      <c r="B21" s="6"/>
      <c r="C21" s="1"/>
      <c r="D21" s="1"/>
      <c r="E21" s="1"/>
      <c r="F21" s="1"/>
      <c r="G21" s="1"/>
      <c r="H21" s="1"/>
      <c r="I21" s="1"/>
      <c r="J21" s="7"/>
    </row>
    <row r="22" spans="2:10" x14ac:dyDescent="0.25">
      <c r="B22" s="6"/>
      <c r="C22" s="1"/>
      <c r="D22" s="1"/>
      <c r="E22" s="1"/>
      <c r="F22" s="1"/>
      <c r="G22" s="1"/>
      <c r="H22" s="1"/>
      <c r="I22" s="1"/>
      <c r="J22" s="7"/>
    </row>
    <row r="23" spans="2:10" x14ac:dyDescent="0.25">
      <c r="B23" s="6"/>
      <c r="C23" s="1"/>
      <c r="D23" s="1"/>
      <c r="E23" s="1"/>
      <c r="F23" s="1"/>
      <c r="G23" s="1"/>
      <c r="H23" s="1"/>
      <c r="I23" s="1"/>
      <c r="J23" s="7"/>
    </row>
    <row r="24" spans="2:10" x14ac:dyDescent="0.25">
      <c r="B24" s="6"/>
      <c r="C24" s="1"/>
      <c r="D24" s="1"/>
      <c r="E24" s="1"/>
      <c r="F24" s="1"/>
      <c r="G24" s="1"/>
      <c r="H24" s="1"/>
      <c r="I24" s="1"/>
      <c r="J24" s="7"/>
    </row>
    <row r="25" spans="2:10" x14ac:dyDescent="0.25">
      <c r="B25" s="6"/>
      <c r="C25" s="1"/>
      <c r="D25" s="1"/>
      <c r="E25" s="1"/>
      <c r="F25" s="1"/>
      <c r="G25" s="1"/>
      <c r="H25" s="1"/>
      <c r="I25" s="1"/>
      <c r="J25" s="7"/>
    </row>
    <row r="26" spans="2:10" x14ac:dyDescent="0.25">
      <c r="B26" s="6"/>
      <c r="C26" s="1"/>
      <c r="D26" s="1"/>
      <c r="E26" s="1"/>
      <c r="F26" s="1"/>
      <c r="G26" s="1"/>
      <c r="H26" s="1"/>
      <c r="I26" s="1"/>
      <c r="J26" s="7"/>
    </row>
    <row r="27" spans="2:10" x14ac:dyDescent="0.25">
      <c r="B27" s="6"/>
      <c r="C27" s="1"/>
      <c r="D27" s="1"/>
      <c r="E27" s="1"/>
      <c r="F27" s="1"/>
      <c r="G27" s="1"/>
      <c r="H27" s="1"/>
      <c r="I27" s="1"/>
      <c r="J27" s="7"/>
    </row>
    <row r="28" spans="2:10" ht="7.5" customHeight="1" x14ac:dyDescent="0.25">
      <c r="B28" s="6"/>
      <c r="C28" s="1"/>
      <c r="D28" s="1"/>
      <c r="E28" s="1"/>
      <c r="F28" s="1"/>
      <c r="G28" s="1"/>
      <c r="H28" s="1"/>
      <c r="I28" s="1"/>
      <c r="J28" s="7"/>
    </row>
    <row r="29" spans="2:10" ht="7.5" customHeight="1" x14ac:dyDescent="0.25">
      <c r="B29" s="6"/>
      <c r="C29" s="1"/>
      <c r="D29" s="1"/>
      <c r="E29" s="1"/>
      <c r="F29" s="1"/>
      <c r="G29" s="1"/>
      <c r="H29" s="1"/>
      <c r="I29" s="1"/>
      <c r="J29" s="7"/>
    </row>
    <row r="30" spans="2:10" x14ac:dyDescent="0.25">
      <c r="B30" s="6"/>
      <c r="C30" s="1"/>
      <c r="D30" s="1"/>
      <c r="E30" s="1"/>
      <c r="F30" s="1"/>
      <c r="G30" s="1"/>
      <c r="H30" s="1"/>
      <c r="I30" s="1"/>
      <c r="J30" s="7"/>
    </row>
    <row r="31" spans="2:10" x14ac:dyDescent="0.25">
      <c r="B31" s="6"/>
      <c r="C31" s="1"/>
      <c r="D31" s="1"/>
      <c r="E31" s="1"/>
      <c r="F31" s="1"/>
      <c r="G31" s="1"/>
      <c r="H31" s="1"/>
      <c r="I31" s="1"/>
      <c r="J31" s="7"/>
    </row>
    <row r="32" spans="2:10" x14ac:dyDescent="0.25">
      <c r="B32" s="6"/>
      <c r="C32" s="1"/>
      <c r="D32" s="1"/>
      <c r="E32" s="1"/>
      <c r="F32" s="1"/>
      <c r="G32" s="1"/>
      <c r="H32" s="1"/>
      <c r="I32" s="1"/>
      <c r="J32" s="7"/>
    </row>
    <row r="33" spans="2:13" x14ac:dyDescent="0.25">
      <c r="B33" s="6"/>
      <c r="C33" s="1"/>
      <c r="D33" s="1"/>
      <c r="E33" s="1"/>
      <c r="F33" s="1"/>
      <c r="G33" s="1"/>
      <c r="H33" s="1"/>
      <c r="I33" s="1"/>
      <c r="J33" s="7"/>
    </row>
    <row r="34" spans="2:13" x14ac:dyDescent="0.25">
      <c r="B34" s="6"/>
      <c r="C34" s="1"/>
      <c r="D34" s="1"/>
      <c r="E34" s="1"/>
      <c r="F34" s="1"/>
      <c r="G34" s="1"/>
      <c r="H34" s="1"/>
      <c r="I34" s="1"/>
      <c r="J34" s="7"/>
    </row>
    <row r="35" spans="2:13" x14ac:dyDescent="0.25">
      <c r="B35" s="6"/>
      <c r="C35" s="1"/>
      <c r="D35" s="1"/>
      <c r="E35" s="1"/>
      <c r="F35" s="1"/>
      <c r="G35" s="1"/>
      <c r="H35" s="1"/>
      <c r="I35" s="1"/>
      <c r="J35" s="7"/>
    </row>
    <row r="36" spans="2:13" x14ac:dyDescent="0.25">
      <c r="B36" s="6"/>
      <c r="C36" s="1"/>
      <c r="D36" s="1"/>
      <c r="E36" s="1"/>
      <c r="F36" s="1"/>
      <c r="G36" s="1"/>
      <c r="H36" s="1"/>
      <c r="I36" s="1"/>
      <c r="J36" s="7"/>
    </row>
    <row r="37" spans="2:13" x14ac:dyDescent="0.25">
      <c r="B37" s="6"/>
      <c r="C37" s="1"/>
      <c r="D37" s="1"/>
      <c r="E37" s="1"/>
      <c r="F37" s="1"/>
      <c r="G37" s="1"/>
      <c r="H37" s="1"/>
      <c r="I37" s="1"/>
      <c r="J37" s="7"/>
    </row>
    <row r="38" spans="2:13" x14ac:dyDescent="0.25">
      <c r="B38" s="6"/>
      <c r="C38" s="1"/>
      <c r="D38" s="1"/>
      <c r="E38" s="1"/>
      <c r="F38" s="1"/>
      <c r="G38" s="1"/>
      <c r="H38" s="1"/>
      <c r="I38" s="1"/>
      <c r="J38" s="7"/>
    </row>
    <row r="39" spans="2:13" ht="7.5" customHeight="1" x14ac:dyDescent="0.25">
      <c r="B39" s="6"/>
      <c r="C39" s="1"/>
      <c r="D39" s="1"/>
      <c r="E39" s="1"/>
      <c r="F39" s="1"/>
      <c r="G39" s="1"/>
      <c r="H39" s="1"/>
      <c r="I39" s="1"/>
      <c r="J39" s="7"/>
    </row>
    <row r="40" spans="2:13" ht="7.5" customHeight="1" x14ac:dyDescent="0.25">
      <c r="B40" s="6"/>
      <c r="C40" s="1"/>
      <c r="D40" s="1"/>
      <c r="E40" s="1"/>
      <c r="F40" s="1"/>
      <c r="G40" s="1"/>
      <c r="H40" s="1"/>
      <c r="I40" s="1"/>
      <c r="J40" s="7"/>
    </row>
    <row r="41" spans="2:13" x14ac:dyDescent="0.25">
      <c r="B41" s="6"/>
      <c r="C41" s="1"/>
      <c r="D41" s="1"/>
      <c r="E41" s="1"/>
      <c r="F41" s="1"/>
      <c r="G41" s="1"/>
      <c r="H41" s="1"/>
      <c r="I41" s="1"/>
      <c r="J41" s="7"/>
    </row>
    <row r="42" spans="2:13" x14ac:dyDescent="0.25">
      <c r="B42" s="6"/>
      <c r="C42" s="1"/>
      <c r="D42" s="1"/>
      <c r="E42" s="1"/>
      <c r="F42" s="1"/>
      <c r="G42" s="1"/>
      <c r="H42" s="1"/>
      <c r="I42" s="1"/>
      <c r="J42" s="7"/>
    </row>
    <row r="43" spans="2:13" x14ac:dyDescent="0.25">
      <c r="B43" s="6"/>
      <c r="C43" s="1"/>
      <c r="D43" s="1"/>
      <c r="E43" s="1"/>
      <c r="F43" s="1"/>
      <c r="G43" s="1"/>
      <c r="H43" s="1"/>
      <c r="I43" s="1"/>
      <c r="J43" s="7"/>
    </row>
    <row r="44" spans="2:13" x14ac:dyDescent="0.25">
      <c r="B44" s="6"/>
      <c r="C44" s="1"/>
      <c r="D44" s="1"/>
      <c r="E44" s="1"/>
      <c r="F44" s="1"/>
      <c r="G44" s="1"/>
      <c r="H44" s="1"/>
      <c r="I44" s="1"/>
      <c r="J44" s="7"/>
    </row>
    <row r="45" spans="2:13" x14ac:dyDescent="0.25">
      <c r="B45" s="6"/>
      <c r="C45" s="1"/>
      <c r="D45" s="1"/>
      <c r="E45" s="1"/>
      <c r="F45" s="1"/>
      <c r="G45" s="1"/>
      <c r="H45" s="1"/>
      <c r="I45" s="1"/>
      <c r="J45" s="7"/>
    </row>
    <row r="46" spans="2:13" x14ac:dyDescent="0.25">
      <c r="B46" s="6"/>
      <c r="C46" s="1"/>
      <c r="D46" s="1"/>
      <c r="E46" s="1"/>
      <c r="F46" s="1"/>
      <c r="G46" s="1"/>
      <c r="H46" s="1"/>
      <c r="I46" s="1"/>
      <c r="J46" s="7"/>
    </row>
    <row r="47" spans="2:13" ht="27" customHeight="1" thickBot="1" x14ac:dyDescent="0.3">
      <c r="B47" s="141" t="s">
        <v>721</v>
      </c>
      <c r="C47" s="142"/>
      <c r="D47" s="8"/>
      <c r="E47" s="8"/>
      <c r="F47" s="8"/>
      <c r="G47" s="8"/>
      <c r="H47" s="8"/>
      <c r="I47" s="8"/>
      <c r="J47" s="9"/>
      <c r="M47"/>
    </row>
    <row r="48" spans="2:13" x14ac:dyDescent="0.25">
      <c r="B48" s="1"/>
      <c r="C48" s="1"/>
      <c r="D48" s="1"/>
      <c r="E48" s="1"/>
      <c r="F48" s="1"/>
      <c r="G48" s="1"/>
      <c r="H48" s="1"/>
      <c r="I48" s="1"/>
      <c r="J48" s="1"/>
    </row>
  </sheetData>
  <mergeCells count="1">
    <mergeCell ref="B47:C47"/>
  </mergeCells>
  <printOptions horizontalCentered="1" verticalCentered="1"/>
  <pageMargins left="0.31496062992125984" right="0.31496062992125984" top="0.35433070866141736" bottom="0.35433070866141736" header="0.31496062992125984" footer="0.31496062992125984"/>
  <pageSetup scale="110" orientation="portrait"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R22"/>
  <sheetViews>
    <sheetView topLeftCell="A15" zoomScale="80" zoomScaleNormal="80" workbookViewId="0">
      <pane xSplit="2" topLeftCell="C1" activePane="topRight" state="frozen"/>
      <selection pane="topRight" activeCell="C19" sqref="C19"/>
    </sheetView>
  </sheetViews>
  <sheetFormatPr baseColWidth="10" defaultColWidth="11.42578125" defaultRowHeight="14.25" x14ac:dyDescent="0.2"/>
  <cols>
    <col min="1" max="1" width="3.140625" style="12" customWidth="1"/>
    <col min="2" max="2" width="42.710937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6.85546875" style="12" customWidth="1"/>
    <col min="20" max="16384" width="11.42578125" style="12"/>
  </cols>
  <sheetData>
    <row r="2" spans="2:18" ht="36" customHeight="1" x14ac:dyDescent="0.2">
      <c r="B2" s="55" t="s">
        <v>337</v>
      </c>
      <c r="C2" s="156" t="s">
        <v>336</v>
      </c>
      <c r="D2" s="156"/>
      <c r="E2" s="156"/>
      <c r="F2" s="156"/>
      <c r="G2" s="156"/>
      <c r="H2" s="156"/>
      <c r="I2" s="156"/>
      <c r="J2" s="156"/>
      <c r="K2" s="156"/>
      <c r="L2" s="156"/>
      <c r="M2" s="156"/>
      <c r="N2" s="156"/>
      <c r="O2" s="11"/>
      <c r="R2" s="11"/>
    </row>
    <row r="3" spans="2:18" x14ac:dyDescent="0.2">
      <c r="C3" s="13"/>
      <c r="D3" s="13"/>
      <c r="E3" s="13"/>
      <c r="F3" s="13"/>
      <c r="G3" s="13"/>
      <c r="H3" s="13"/>
      <c r="I3" s="13"/>
      <c r="J3" s="13"/>
      <c r="K3" s="13"/>
      <c r="L3" s="13"/>
      <c r="M3" s="13"/>
      <c r="N3" s="13"/>
      <c r="O3" s="14"/>
      <c r="R3" s="14"/>
    </row>
    <row r="4" spans="2:18" ht="29.25" customHeight="1" x14ac:dyDescent="0.2">
      <c r="B4" s="55" t="s">
        <v>338</v>
      </c>
      <c r="C4" s="156" t="s">
        <v>139</v>
      </c>
      <c r="D4" s="156"/>
      <c r="E4" s="156"/>
      <c r="F4" s="156"/>
      <c r="G4" s="156"/>
      <c r="H4" s="156"/>
      <c r="I4" s="156"/>
      <c r="J4" s="156"/>
      <c r="K4" s="156"/>
      <c r="L4" s="156"/>
      <c r="M4" s="156"/>
      <c r="N4" s="156"/>
      <c r="O4" s="11"/>
      <c r="R4" s="11"/>
    </row>
    <row r="5" spans="2:18" ht="15" customHeight="1" x14ac:dyDescent="0.2">
      <c r="B5" s="15"/>
      <c r="C5" s="16"/>
      <c r="D5" s="16"/>
      <c r="E5" s="16"/>
      <c r="F5" s="16"/>
      <c r="G5" s="16"/>
      <c r="H5" s="16"/>
      <c r="I5" s="16"/>
      <c r="J5" s="16"/>
      <c r="K5" s="16"/>
      <c r="L5" s="16"/>
      <c r="M5" s="16"/>
      <c r="N5" s="16"/>
      <c r="O5" s="16"/>
      <c r="R5" s="16"/>
    </row>
    <row r="6" spans="2:18" ht="16.5" customHeight="1" x14ac:dyDescent="0.2">
      <c r="B6" s="157" t="s">
        <v>0</v>
      </c>
      <c r="C6" s="148" t="s">
        <v>13</v>
      </c>
      <c r="D6" s="149"/>
      <c r="E6" s="149"/>
      <c r="F6" s="150"/>
      <c r="G6" s="148" t="s">
        <v>2</v>
      </c>
      <c r="H6" s="149"/>
      <c r="I6" s="149"/>
      <c r="J6" s="149"/>
      <c r="K6" s="149"/>
      <c r="L6" s="149"/>
      <c r="M6" s="150"/>
      <c r="N6" s="151" t="s">
        <v>3</v>
      </c>
      <c r="O6" s="18"/>
      <c r="P6" s="155" t="s">
        <v>11</v>
      </c>
      <c r="Q6" s="155"/>
      <c r="R6" s="18"/>
    </row>
    <row r="7" spans="2:18" ht="31.5" customHeight="1" x14ac:dyDescent="0.2">
      <c r="B7" s="157"/>
      <c r="C7" s="32" t="s">
        <v>9</v>
      </c>
      <c r="D7" s="32" t="s">
        <v>10</v>
      </c>
      <c r="E7" s="32" t="s">
        <v>1</v>
      </c>
      <c r="F7" s="32" t="s">
        <v>16</v>
      </c>
      <c r="G7" s="32" t="s">
        <v>14</v>
      </c>
      <c r="H7" s="36" t="s">
        <v>15</v>
      </c>
      <c r="I7" s="32" t="s">
        <v>18</v>
      </c>
      <c r="J7" s="36" t="s">
        <v>17</v>
      </c>
      <c r="K7" s="32" t="s">
        <v>19</v>
      </c>
      <c r="L7" s="36" t="s">
        <v>20</v>
      </c>
      <c r="M7" s="32" t="s">
        <v>4</v>
      </c>
      <c r="N7" s="151"/>
      <c r="O7" s="18"/>
      <c r="P7" s="54" t="s">
        <v>26</v>
      </c>
      <c r="Q7" s="54" t="s">
        <v>5</v>
      </c>
      <c r="R7" s="18"/>
    </row>
    <row r="8" spans="2:18" ht="57" x14ac:dyDescent="0.2">
      <c r="B8" s="161" t="s">
        <v>339</v>
      </c>
      <c r="C8" s="152">
        <v>1750000000</v>
      </c>
      <c r="D8" s="164">
        <v>0</v>
      </c>
      <c r="E8" s="164">
        <v>0</v>
      </c>
      <c r="F8" s="170">
        <f>+C8+D8+E8</f>
        <v>1750000000</v>
      </c>
      <c r="G8" s="152">
        <v>3150000000</v>
      </c>
      <c r="H8" s="152"/>
      <c r="I8" s="164">
        <v>0</v>
      </c>
      <c r="J8" s="164"/>
      <c r="K8" s="164">
        <v>5000000000</v>
      </c>
      <c r="L8" s="164" t="s">
        <v>30</v>
      </c>
      <c r="M8" s="164">
        <f>+G8+I8+K8</f>
        <v>8150000000</v>
      </c>
      <c r="N8" s="167">
        <f>+F8+M8</f>
        <v>9900000000</v>
      </c>
      <c r="O8" s="22"/>
      <c r="P8" s="23" t="s">
        <v>341</v>
      </c>
      <c r="Q8" s="47">
        <v>22000</v>
      </c>
      <c r="R8" s="22"/>
    </row>
    <row r="9" spans="2:18" ht="15" x14ac:dyDescent="0.2">
      <c r="B9" s="163"/>
      <c r="C9" s="154"/>
      <c r="D9" s="166"/>
      <c r="E9" s="166"/>
      <c r="F9" s="172"/>
      <c r="G9" s="154"/>
      <c r="H9" s="154"/>
      <c r="I9" s="166"/>
      <c r="J9" s="166"/>
      <c r="K9" s="166"/>
      <c r="L9" s="166"/>
      <c r="M9" s="166"/>
      <c r="N9" s="169"/>
      <c r="O9" s="22"/>
      <c r="P9" s="23" t="s">
        <v>340</v>
      </c>
      <c r="Q9" s="47">
        <v>11</v>
      </c>
      <c r="R9" s="22"/>
    </row>
    <row r="10" spans="2:18" ht="57" x14ac:dyDescent="0.2">
      <c r="B10" s="33" t="s">
        <v>342</v>
      </c>
      <c r="C10" s="41">
        <v>500000000</v>
      </c>
      <c r="D10" s="20">
        <v>0</v>
      </c>
      <c r="E10" s="20">
        <v>0</v>
      </c>
      <c r="F10" s="40">
        <f t="shared" ref="F10:F15" si="0">+C10+D10+E10</f>
        <v>500000000</v>
      </c>
      <c r="G10" s="41">
        <v>500000000</v>
      </c>
      <c r="H10" s="41"/>
      <c r="I10" s="20">
        <v>0</v>
      </c>
      <c r="J10" s="20"/>
      <c r="K10" s="20">
        <v>0</v>
      </c>
      <c r="L10" s="20"/>
      <c r="M10" s="20">
        <f t="shared" ref="M10:M15" si="1">+G10+I10+K10</f>
        <v>500000000</v>
      </c>
      <c r="N10" s="43">
        <f t="shared" ref="N10:N15" si="2">+F10+M10</f>
        <v>1000000000</v>
      </c>
      <c r="O10" s="22"/>
      <c r="P10" s="23" t="s">
        <v>341</v>
      </c>
      <c r="Q10" s="47">
        <v>460000</v>
      </c>
      <c r="R10" s="22"/>
    </row>
    <row r="11" spans="2:18" ht="15" x14ac:dyDescent="0.2">
      <c r="B11" s="33" t="s">
        <v>343</v>
      </c>
      <c r="C11" s="41">
        <v>700000000</v>
      </c>
      <c r="D11" s="20">
        <v>0</v>
      </c>
      <c r="E11" s="20">
        <v>0</v>
      </c>
      <c r="F11" s="40">
        <f t="shared" si="0"/>
        <v>700000000</v>
      </c>
      <c r="G11" s="41">
        <v>500000000</v>
      </c>
      <c r="H11" s="41"/>
      <c r="I11" s="20">
        <v>0</v>
      </c>
      <c r="J11" s="20"/>
      <c r="K11" s="20">
        <v>0</v>
      </c>
      <c r="L11" s="20"/>
      <c r="M11" s="20">
        <f t="shared" si="1"/>
        <v>500000000</v>
      </c>
      <c r="N11" s="43">
        <f t="shared" si="2"/>
        <v>1200000000</v>
      </c>
      <c r="O11" s="22"/>
      <c r="P11" s="23"/>
      <c r="Q11" s="47"/>
      <c r="R11" s="22"/>
    </row>
    <row r="12" spans="2:18" ht="15" x14ac:dyDescent="0.2">
      <c r="B12" s="33" t="s">
        <v>344</v>
      </c>
      <c r="C12" s="20">
        <v>0</v>
      </c>
      <c r="D12" s="20">
        <v>0</v>
      </c>
      <c r="E12" s="20">
        <v>0</v>
      </c>
      <c r="F12" s="40">
        <f t="shared" si="0"/>
        <v>0</v>
      </c>
      <c r="G12" s="41">
        <v>100000000</v>
      </c>
      <c r="H12" s="41" t="s">
        <v>345</v>
      </c>
      <c r="I12" s="20">
        <v>0</v>
      </c>
      <c r="J12" s="20"/>
      <c r="K12" s="20">
        <v>0</v>
      </c>
      <c r="L12" s="20"/>
      <c r="M12" s="20">
        <f t="shared" si="1"/>
        <v>100000000</v>
      </c>
      <c r="N12" s="43">
        <f t="shared" si="2"/>
        <v>100000000</v>
      </c>
      <c r="O12" s="22"/>
      <c r="P12" s="23"/>
      <c r="Q12" s="47"/>
      <c r="R12" s="22"/>
    </row>
    <row r="13" spans="2:18" ht="15" x14ac:dyDescent="0.2">
      <c r="B13" s="33" t="s">
        <v>346</v>
      </c>
      <c r="C13" s="20">
        <v>0</v>
      </c>
      <c r="D13" s="20">
        <v>0</v>
      </c>
      <c r="E13" s="20">
        <v>0</v>
      </c>
      <c r="F13" s="40">
        <f t="shared" si="0"/>
        <v>0</v>
      </c>
      <c r="G13" s="20">
        <v>0</v>
      </c>
      <c r="H13" s="20"/>
      <c r="I13" s="20">
        <v>0</v>
      </c>
      <c r="J13" s="20"/>
      <c r="K13" s="20">
        <v>4000000000</v>
      </c>
      <c r="L13" s="20" t="s">
        <v>30</v>
      </c>
      <c r="M13" s="20">
        <f t="shared" si="1"/>
        <v>4000000000</v>
      </c>
      <c r="N13" s="43">
        <f t="shared" si="2"/>
        <v>4000000000</v>
      </c>
      <c r="O13" s="22"/>
      <c r="P13" s="23"/>
      <c r="Q13" s="47"/>
      <c r="R13" s="22"/>
    </row>
    <row r="14" spans="2:18" ht="15" x14ac:dyDescent="0.2">
      <c r="B14" s="33" t="s">
        <v>347</v>
      </c>
      <c r="C14" s="20">
        <v>0</v>
      </c>
      <c r="D14" s="20">
        <v>0</v>
      </c>
      <c r="E14" s="20">
        <v>0</v>
      </c>
      <c r="F14" s="40">
        <f t="shared" si="0"/>
        <v>0</v>
      </c>
      <c r="G14" s="20">
        <v>0</v>
      </c>
      <c r="H14" s="20"/>
      <c r="I14" s="20">
        <v>0</v>
      </c>
      <c r="J14" s="20"/>
      <c r="K14" s="20">
        <v>28000000000</v>
      </c>
      <c r="L14" s="20" t="s">
        <v>30</v>
      </c>
      <c r="M14" s="20">
        <f t="shared" si="1"/>
        <v>28000000000</v>
      </c>
      <c r="N14" s="43">
        <f t="shared" si="2"/>
        <v>28000000000</v>
      </c>
      <c r="O14" s="22"/>
      <c r="P14" s="23"/>
      <c r="Q14" s="47"/>
      <c r="R14" s="22"/>
    </row>
    <row r="15" spans="2:18" ht="28.5" x14ac:dyDescent="0.2">
      <c r="B15" s="33" t="s">
        <v>348</v>
      </c>
      <c r="C15" s="20">
        <v>0</v>
      </c>
      <c r="D15" s="20">
        <v>0</v>
      </c>
      <c r="E15" s="20">
        <v>0</v>
      </c>
      <c r="F15" s="40">
        <f t="shared" si="0"/>
        <v>0</v>
      </c>
      <c r="G15" s="20">
        <v>0</v>
      </c>
      <c r="H15" s="20"/>
      <c r="I15" s="20">
        <v>0</v>
      </c>
      <c r="J15" s="20"/>
      <c r="K15" s="20">
        <v>4000000000</v>
      </c>
      <c r="L15" s="20" t="s">
        <v>30</v>
      </c>
      <c r="M15" s="20">
        <f t="shared" si="1"/>
        <v>4000000000</v>
      </c>
      <c r="N15" s="43">
        <f t="shared" si="2"/>
        <v>4000000000</v>
      </c>
      <c r="O15" s="22"/>
      <c r="P15" s="23" t="s">
        <v>62</v>
      </c>
      <c r="Q15" s="47">
        <v>15</v>
      </c>
      <c r="R15" s="22"/>
    </row>
    <row r="16" spans="2:18" ht="75" x14ac:dyDescent="0.2">
      <c r="B16" s="25" t="s">
        <v>6</v>
      </c>
      <c r="C16" s="26">
        <f>SUM(C8:C15)</f>
        <v>2950000000</v>
      </c>
      <c r="D16" s="26">
        <f>SUM(D8:D15)</f>
        <v>0</v>
      </c>
      <c r="E16" s="26">
        <f>SUM(E8:E15)</f>
        <v>0</v>
      </c>
      <c r="F16" s="26">
        <f>SUM(F8:F15)</f>
        <v>2950000000</v>
      </c>
      <c r="G16" s="26">
        <f>SUM(G8:G15)</f>
        <v>4250000000</v>
      </c>
      <c r="I16" s="26">
        <f>SUM(I8:I15)</f>
        <v>0</v>
      </c>
      <c r="K16" s="26">
        <f>SUM(K8:K15)</f>
        <v>41000000000</v>
      </c>
      <c r="M16" s="44">
        <f>SUM(M8:M15)</f>
        <v>45250000000</v>
      </c>
      <c r="N16" s="44">
        <f>SUM(N8:N15)</f>
        <v>48200000000</v>
      </c>
      <c r="O16" s="27"/>
      <c r="P16" s="60" t="s">
        <v>341</v>
      </c>
      <c r="Q16" s="57">
        <f>+Q8+Q10</f>
        <v>482000</v>
      </c>
      <c r="R16" s="27"/>
    </row>
    <row r="17" spans="1:17" ht="15" x14ac:dyDescent="0.2">
      <c r="P17" s="60" t="s">
        <v>340</v>
      </c>
      <c r="Q17" s="57">
        <f>+Q9</f>
        <v>11</v>
      </c>
    </row>
    <row r="18" spans="1:17" ht="30" x14ac:dyDescent="0.2">
      <c r="B18" s="25" t="s">
        <v>12</v>
      </c>
      <c r="C18" s="63">
        <f>F16</f>
        <v>2950000000</v>
      </c>
      <c r="D18" s="34"/>
      <c r="P18" s="60" t="s">
        <v>62</v>
      </c>
      <c r="Q18" s="57">
        <f>+Q15</f>
        <v>15</v>
      </c>
    </row>
    <row r="19" spans="1:17" ht="15.75" x14ac:dyDescent="0.2">
      <c r="B19" s="25" t="s">
        <v>7</v>
      </c>
      <c r="C19" s="28">
        <f>+M16</f>
        <v>45250000000</v>
      </c>
      <c r="D19" s="34"/>
    </row>
    <row r="20" spans="1:17" ht="15.75" x14ac:dyDescent="0.25">
      <c r="B20" s="25" t="s">
        <v>3</v>
      </c>
      <c r="C20" s="30">
        <f>+C18+C19</f>
        <v>48200000000</v>
      </c>
      <c r="D20" s="35"/>
    </row>
    <row r="22" spans="1:17" x14ac:dyDescent="0.2">
      <c r="A22" s="37"/>
      <c r="B22" s="37"/>
      <c r="C22" s="37"/>
      <c r="D22" s="37"/>
      <c r="E22" s="37"/>
      <c r="F22" s="37"/>
      <c r="G22" s="37"/>
      <c r="H22" s="37"/>
      <c r="I22" s="37"/>
      <c r="J22" s="37"/>
      <c r="K22" s="37"/>
      <c r="L22" s="37"/>
      <c r="M22" s="37"/>
      <c r="N22" s="37"/>
      <c r="O22" s="38"/>
      <c r="P22" s="37"/>
      <c r="Q22" s="37"/>
    </row>
  </sheetData>
  <mergeCells count="20">
    <mergeCell ref="P6:Q6"/>
    <mergeCell ref="C2:N2"/>
    <mergeCell ref="C4:N4"/>
    <mergeCell ref="K8:K9"/>
    <mergeCell ref="L8:L9"/>
    <mergeCell ref="M8:M9"/>
    <mergeCell ref="N8:N9"/>
    <mergeCell ref="B6:B7"/>
    <mergeCell ref="C6:F6"/>
    <mergeCell ref="G6:M6"/>
    <mergeCell ref="N6:N7"/>
    <mergeCell ref="G8:G9"/>
    <mergeCell ref="B8:B9"/>
    <mergeCell ref="C8:C9"/>
    <mergeCell ref="D8:D9"/>
    <mergeCell ref="E8:E9"/>
    <mergeCell ref="F8:F9"/>
    <mergeCell ref="H8:H9"/>
    <mergeCell ref="I8:I9"/>
    <mergeCell ref="J8: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07"/>
  <sheetViews>
    <sheetView showGridLines="0" topLeftCell="A57" zoomScale="60" zoomScaleNormal="60" workbookViewId="0">
      <selection activeCell="H58" sqref="H58"/>
    </sheetView>
  </sheetViews>
  <sheetFormatPr baseColWidth="10" defaultColWidth="11.5703125" defaultRowHeight="16.5" x14ac:dyDescent="0.3"/>
  <cols>
    <col min="1" max="1" width="20.5703125" style="71" customWidth="1"/>
    <col min="2" max="2" width="29" style="71" customWidth="1"/>
    <col min="3" max="3" width="21.5703125" style="136" customWidth="1"/>
    <col min="4" max="4" width="26.140625" style="136" customWidth="1"/>
    <col min="5" max="5" width="42" style="71" customWidth="1"/>
    <col min="6" max="6" width="25.5703125" style="136" customWidth="1"/>
    <col min="7" max="7" width="42.140625" style="71" customWidth="1"/>
    <col min="8" max="8" width="44.5703125" style="71" customWidth="1"/>
    <col min="9" max="9" width="30" style="71" customWidth="1"/>
    <col min="10" max="10" width="35.42578125" style="71" customWidth="1"/>
    <col min="11" max="11" width="53.7109375" style="71" customWidth="1"/>
    <col min="12" max="12" width="32.140625" style="136" customWidth="1"/>
    <col min="13" max="16384" width="11.5703125" style="71"/>
  </cols>
  <sheetData>
    <row r="1" spans="1:12" ht="28.5" customHeight="1" x14ac:dyDescent="0.3">
      <c r="A1" s="194"/>
      <c r="B1" s="195"/>
      <c r="C1" s="195"/>
      <c r="D1" s="198" t="s">
        <v>550</v>
      </c>
      <c r="E1" s="198"/>
      <c r="F1" s="198"/>
      <c r="G1" s="198"/>
      <c r="H1" s="198"/>
      <c r="I1" s="198"/>
      <c r="J1" s="198"/>
      <c r="K1" s="198"/>
      <c r="L1" s="100" t="s">
        <v>649</v>
      </c>
    </row>
    <row r="2" spans="1:12" ht="28.5" customHeight="1" x14ac:dyDescent="0.3">
      <c r="A2" s="187"/>
      <c r="B2" s="189"/>
      <c r="C2" s="189"/>
      <c r="D2" s="199"/>
      <c r="E2" s="199"/>
      <c r="F2" s="199"/>
      <c r="G2" s="199"/>
      <c r="H2" s="199"/>
      <c r="I2" s="199"/>
      <c r="J2" s="199"/>
      <c r="K2" s="199"/>
      <c r="L2" s="101" t="s">
        <v>722</v>
      </c>
    </row>
    <row r="3" spans="1:12" ht="33" customHeight="1" thickBot="1" x14ac:dyDescent="0.35">
      <c r="A3" s="196"/>
      <c r="B3" s="197"/>
      <c r="C3" s="197"/>
      <c r="D3" s="200"/>
      <c r="E3" s="200"/>
      <c r="F3" s="200"/>
      <c r="G3" s="200"/>
      <c r="H3" s="200"/>
      <c r="I3" s="200"/>
      <c r="J3" s="200"/>
      <c r="K3" s="200"/>
      <c r="L3" s="102" t="s">
        <v>723</v>
      </c>
    </row>
    <row r="5" spans="1:12" ht="17.25" thickBot="1" x14ac:dyDescent="0.35">
      <c r="B5" s="103"/>
      <c r="C5" s="103"/>
      <c r="D5" s="103"/>
      <c r="E5" s="103"/>
      <c r="F5" s="103"/>
      <c r="G5" s="103"/>
      <c r="H5" s="104"/>
      <c r="I5" s="104"/>
      <c r="J5" s="104"/>
      <c r="K5" s="104"/>
      <c r="L5" s="104"/>
    </row>
    <row r="6" spans="1:12" ht="30" customHeight="1" x14ac:dyDescent="0.3">
      <c r="A6" s="179" t="s">
        <v>580</v>
      </c>
      <c r="B6" s="176" t="s">
        <v>562</v>
      </c>
      <c r="C6" s="176" t="s">
        <v>534</v>
      </c>
      <c r="D6" s="176" t="s">
        <v>378</v>
      </c>
      <c r="E6" s="176" t="s">
        <v>588</v>
      </c>
      <c r="F6" s="176" t="s">
        <v>598</v>
      </c>
      <c r="G6" s="176" t="s">
        <v>655</v>
      </c>
      <c r="H6" s="176" t="s">
        <v>400</v>
      </c>
      <c r="I6" s="176"/>
      <c r="J6" s="176"/>
      <c r="K6" s="176"/>
      <c r="L6" s="178"/>
    </row>
    <row r="7" spans="1:12" ht="114.75" customHeight="1" thickBot="1" x14ac:dyDescent="0.35">
      <c r="A7" s="180"/>
      <c r="B7" s="177" t="s">
        <v>350</v>
      </c>
      <c r="C7" s="177" t="s">
        <v>535</v>
      </c>
      <c r="D7" s="177" t="s">
        <v>378</v>
      </c>
      <c r="E7" s="177" t="s">
        <v>399</v>
      </c>
      <c r="F7" s="177" t="s">
        <v>378</v>
      </c>
      <c r="G7" s="177" t="s">
        <v>379</v>
      </c>
      <c r="H7" s="105" t="s">
        <v>527</v>
      </c>
      <c r="I7" s="105" t="s">
        <v>532</v>
      </c>
      <c r="J7" s="105" t="s">
        <v>533</v>
      </c>
      <c r="K7" s="105" t="s">
        <v>528</v>
      </c>
      <c r="L7" s="106" t="s">
        <v>529</v>
      </c>
    </row>
    <row r="8" spans="1:12" s="113" customFormat="1" ht="273.75" customHeight="1" x14ac:dyDescent="0.3">
      <c r="A8" s="192" t="s">
        <v>561</v>
      </c>
      <c r="B8" s="191" t="s">
        <v>669</v>
      </c>
      <c r="C8" s="191" t="s">
        <v>619</v>
      </c>
      <c r="D8" s="107" t="s">
        <v>353</v>
      </c>
      <c r="E8" s="108" t="s">
        <v>540</v>
      </c>
      <c r="F8" s="109" t="s">
        <v>616</v>
      </c>
      <c r="G8" s="110" t="s">
        <v>541</v>
      </c>
      <c r="H8" s="111" t="s">
        <v>542</v>
      </c>
      <c r="I8" s="111" t="s">
        <v>670</v>
      </c>
      <c r="J8" s="111" t="s">
        <v>671</v>
      </c>
      <c r="K8" s="111" t="s">
        <v>672</v>
      </c>
      <c r="L8" s="112" t="s">
        <v>530</v>
      </c>
    </row>
    <row r="9" spans="1:12" s="113" customFormat="1" ht="284.25" customHeight="1" x14ac:dyDescent="0.3">
      <c r="A9" s="192"/>
      <c r="B9" s="183"/>
      <c r="C9" s="183"/>
      <c r="D9" s="114" t="s">
        <v>442</v>
      </c>
      <c r="E9" s="115" t="s">
        <v>543</v>
      </c>
      <c r="F9" s="116" t="s">
        <v>617</v>
      </c>
      <c r="G9" s="117" t="s">
        <v>544</v>
      </c>
      <c r="H9" s="118" t="s">
        <v>661</v>
      </c>
      <c r="I9" s="111" t="s">
        <v>670</v>
      </c>
      <c r="J9" s="111" t="s">
        <v>673</v>
      </c>
      <c r="K9" s="118" t="s">
        <v>674</v>
      </c>
      <c r="L9" s="119" t="s">
        <v>530</v>
      </c>
    </row>
    <row r="10" spans="1:12" s="113" customFormat="1" ht="182.25" customHeight="1" x14ac:dyDescent="0.3">
      <c r="A10" s="192"/>
      <c r="B10" s="183"/>
      <c r="C10" s="183"/>
      <c r="D10" s="114" t="s">
        <v>492</v>
      </c>
      <c r="E10" s="115" t="s">
        <v>493</v>
      </c>
      <c r="F10" s="116" t="s">
        <v>702</v>
      </c>
      <c r="G10" s="117" t="s">
        <v>545</v>
      </c>
      <c r="H10" s="118" t="s">
        <v>575</v>
      </c>
      <c r="I10" s="118" t="s">
        <v>675</v>
      </c>
      <c r="J10" s="118" t="s">
        <v>676</v>
      </c>
      <c r="K10" s="111" t="s">
        <v>677</v>
      </c>
      <c r="L10" s="119" t="s">
        <v>530</v>
      </c>
    </row>
    <row r="11" spans="1:12" s="113" customFormat="1" ht="197.25" customHeight="1" x14ac:dyDescent="0.3">
      <c r="A11" s="192"/>
      <c r="B11" s="183"/>
      <c r="C11" s="183"/>
      <c r="D11" s="114" t="s">
        <v>459</v>
      </c>
      <c r="E11" s="115" t="s">
        <v>443</v>
      </c>
      <c r="F11" s="116" t="s">
        <v>618</v>
      </c>
      <c r="G11" s="117" t="s">
        <v>546</v>
      </c>
      <c r="H11" s="118" t="s">
        <v>582</v>
      </c>
      <c r="I11" s="118" t="s">
        <v>675</v>
      </c>
      <c r="J11" s="118" t="s">
        <v>676</v>
      </c>
      <c r="K11" s="118" t="s">
        <v>678</v>
      </c>
      <c r="L11" s="119" t="s">
        <v>530</v>
      </c>
    </row>
    <row r="12" spans="1:12" s="113" customFormat="1" ht="240.75" customHeight="1" x14ac:dyDescent="0.3">
      <c r="A12" s="192"/>
      <c r="B12" s="183"/>
      <c r="C12" s="183"/>
      <c r="D12" s="114" t="s">
        <v>620</v>
      </c>
      <c r="E12" s="115" t="s">
        <v>446</v>
      </c>
      <c r="F12" s="116" t="s">
        <v>622</v>
      </c>
      <c r="G12" s="117" t="s">
        <v>570</v>
      </c>
      <c r="H12" s="118" t="s">
        <v>583</v>
      </c>
      <c r="I12" s="111" t="s">
        <v>670</v>
      </c>
      <c r="J12" s="118" t="s">
        <v>676</v>
      </c>
      <c r="K12" s="118" t="s">
        <v>679</v>
      </c>
      <c r="L12" s="119" t="s">
        <v>530</v>
      </c>
    </row>
    <row r="13" spans="1:12" s="113" customFormat="1" ht="240.75" customHeight="1" x14ac:dyDescent="0.3">
      <c r="A13" s="192"/>
      <c r="B13" s="183"/>
      <c r="C13" s="183"/>
      <c r="D13" s="140" t="s">
        <v>712</v>
      </c>
      <c r="E13" s="139" t="s">
        <v>713</v>
      </c>
      <c r="F13" s="138" t="s">
        <v>622</v>
      </c>
      <c r="G13" s="117" t="s">
        <v>714</v>
      </c>
      <c r="H13" s="137" t="s">
        <v>717</v>
      </c>
      <c r="I13" s="111" t="s">
        <v>718</v>
      </c>
      <c r="J13" s="137" t="s">
        <v>715</v>
      </c>
      <c r="K13" s="137" t="s">
        <v>716</v>
      </c>
      <c r="L13" s="119" t="s">
        <v>530</v>
      </c>
    </row>
    <row r="14" spans="1:12" s="113" customFormat="1" ht="409.6" customHeight="1" x14ac:dyDescent="0.3">
      <c r="A14" s="192"/>
      <c r="B14" s="183"/>
      <c r="C14" s="183"/>
      <c r="D14" s="114" t="s">
        <v>584</v>
      </c>
      <c r="E14" s="115" t="s">
        <v>448</v>
      </c>
      <c r="F14" s="116" t="s">
        <v>622</v>
      </c>
      <c r="G14" s="117" t="s">
        <v>547</v>
      </c>
      <c r="H14" s="115" t="s">
        <v>640</v>
      </c>
      <c r="I14" s="118" t="s">
        <v>675</v>
      </c>
      <c r="J14" s="118" t="s">
        <v>676</v>
      </c>
      <c r="K14" s="118" t="s">
        <v>680</v>
      </c>
      <c r="L14" s="119" t="s">
        <v>548</v>
      </c>
    </row>
    <row r="15" spans="1:12" s="113" customFormat="1" ht="351" customHeight="1" x14ac:dyDescent="0.3">
      <c r="A15" s="192"/>
      <c r="B15" s="183"/>
      <c r="C15" s="183"/>
      <c r="D15" s="114" t="s">
        <v>449</v>
      </c>
      <c r="E15" s="115" t="s">
        <v>450</v>
      </c>
      <c r="F15" s="116" t="s">
        <v>703</v>
      </c>
      <c r="G15" s="117" t="s">
        <v>451</v>
      </c>
      <c r="H15" s="118" t="s">
        <v>495</v>
      </c>
      <c r="I15" s="118" t="s">
        <v>675</v>
      </c>
      <c r="J15" s="118" t="s">
        <v>676</v>
      </c>
      <c r="K15" s="118" t="s">
        <v>681</v>
      </c>
      <c r="L15" s="119" t="s">
        <v>530</v>
      </c>
    </row>
    <row r="16" spans="1:12" s="113" customFormat="1" ht="177.75" customHeight="1" x14ac:dyDescent="0.3">
      <c r="A16" s="192"/>
      <c r="B16" s="183"/>
      <c r="C16" s="183"/>
      <c r="D16" s="116" t="s">
        <v>452</v>
      </c>
      <c r="E16" s="115" t="s">
        <v>475</v>
      </c>
      <c r="F16" s="116" t="s">
        <v>623</v>
      </c>
      <c r="G16" s="117" t="s">
        <v>465</v>
      </c>
      <c r="H16" s="118" t="s">
        <v>461</v>
      </c>
      <c r="I16" s="118" t="s">
        <v>675</v>
      </c>
      <c r="J16" s="118" t="s">
        <v>571</v>
      </c>
      <c r="K16" s="118" t="s">
        <v>681</v>
      </c>
      <c r="L16" s="119" t="s">
        <v>530</v>
      </c>
    </row>
    <row r="17" spans="1:12" s="113" customFormat="1" ht="176.25" customHeight="1" x14ac:dyDescent="0.3">
      <c r="A17" s="192"/>
      <c r="B17" s="183"/>
      <c r="C17" s="183"/>
      <c r="D17" s="116" t="s">
        <v>569</v>
      </c>
      <c r="E17" s="115" t="s">
        <v>586</v>
      </c>
      <c r="F17" s="116" t="s">
        <v>624</v>
      </c>
      <c r="G17" s="117" t="s">
        <v>426</v>
      </c>
      <c r="H17" s="118" t="s">
        <v>453</v>
      </c>
      <c r="I17" s="118" t="s">
        <v>675</v>
      </c>
      <c r="J17" s="118" t="s">
        <v>682</v>
      </c>
      <c r="K17" s="118" t="s">
        <v>681</v>
      </c>
      <c r="L17" s="119" t="s">
        <v>530</v>
      </c>
    </row>
    <row r="18" spans="1:12" ht="240.75" customHeight="1" x14ac:dyDescent="0.3">
      <c r="A18" s="192"/>
      <c r="B18" s="183" t="s">
        <v>683</v>
      </c>
      <c r="C18" s="183" t="s">
        <v>491</v>
      </c>
      <c r="D18" s="116" t="s">
        <v>353</v>
      </c>
      <c r="E18" s="115" t="s">
        <v>412</v>
      </c>
      <c r="F18" s="116" t="s">
        <v>599</v>
      </c>
      <c r="G18" s="117" t="s">
        <v>656</v>
      </c>
      <c r="H18" s="118" t="s">
        <v>411</v>
      </c>
      <c r="I18" s="122" t="s">
        <v>684</v>
      </c>
      <c r="J18" s="122" t="s">
        <v>685</v>
      </c>
      <c r="K18" s="120" t="s">
        <v>681</v>
      </c>
      <c r="L18" s="119" t="s">
        <v>530</v>
      </c>
    </row>
    <row r="19" spans="1:12" s="113" customFormat="1" ht="222" customHeight="1" x14ac:dyDescent="0.3">
      <c r="A19" s="192"/>
      <c r="B19" s="183"/>
      <c r="C19" s="183"/>
      <c r="D19" s="116" t="s">
        <v>442</v>
      </c>
      <c r="E19" s="115" t="s">
        <v>505</v>
      </c>
      <c r="F19" s="116" t="s">
        <v>599</v>
      </c>
      <c r="G19" s="118" t="s">
        <v>625</v>
      </c>
      <c r="H19" s="118" t="s">
        <v>474</v>
      </c>
      <c r="I19" s="122" t="s">
        <v>684</v>
      </c>
      <c r="J19" s="122" t="s">
        <v>686</v>
      </c>
      <c r="K19" s="121" t="s">
        <v>687</v>
      </c>
      <c r="L19" s="119" t="s">
        <v>537</v>
      </c>
    </row>
    <row r="20" spans="1:12" ht="178.5" customHeight="1" x14ac:dyDescent="0.3">
      <c r="A20" s="192"/>
      <c r="B20" s="183"/>
      <c r="C20" s="183"/>
      <c r="D20" s="116" t="s">
        <v>496</v>
      </c>
      <c r="E20" s="115" t="s">
        <v>497</v>
      </c>
      <c r="F20" s="116" t="s">
        <v>600</v>
      </c>
      <c r="G20" s="118" t="s">
        <v>657</v>
      </c>
      <c r="H20" s="117" t="s">
        <v>499</v>
      </c>
      <c r="I20" s="122" t="s">
        <v>684</v>
      </c>
      <c r="J20" s="122" t="s">
        <v>688</v>
      </c>
      <c r="K20" s="121" t="s">
        <v>689</v>
      </c>
      <c r="L20" s="119" t="s">
        <v>537</v>
      </c>
    </row>
    <row r="21" spans="1:12" ht="204.75" customHeight="1" x14ac:dyDescent="0.3">
      <c r="A21" s="193"/>
      <c r="B21" s="183"/>
      <c r="C21" s="183"/>
      <c r="D21" s="116" t="s">
        <v>413</v>
      </c>
      <c r="E21" s="115" t="s">
        <v>475</v>
      </c>
      <c r="F21" s="116" t="s">
        <v>600</v>
      </c>
      <c r="G21" s="117" t="s">
        <v>464</v>
      </c>
      <c r="H21" s="118" t="s">
        <v>461</v>
      </c>
      <c r="I21" s="122" t="s">
        <v>684</v>
      </c>
      <c r="J21" s="122" t="s">
        <v>688</v>
      </c>
      <c r="K21" s="121" t="s">
        <v>689</v>
      </c>
      <c r="L21" s="119" t="s">
        <v>530</v>
      </c>
    </row>
    <row r="22" spans="1:12" s="113" customFormat="1" ht="129.75" customHeight="1" x14ac:dyDescent="0.3">
      <c r="A22" s="187" t="s">
        <v>352</v>
      </c>
      <c r="B22" s="182" t="s">
        <v>387</v>
      </c>
      <c r="C22" s="183" t="s">
        <v>662</v>
      </c>
      <c r="D22" s="116" t="s">
        <v>353</v>
      </c>
      <c r="E22" s="115" t="s">
        <v>370</v>
      </c>
      <c r="F22" s="116" t="s">
        <v>624</v>
      </c>
      <c r="G22" s="117" t="s">
        <v>641</v>
      </c>
      <c r="H22" s="118" t="s">
        <v>441</v>
      </c>
      <c r="I22" s="118" t="s">
        <v>675</v>
      </c>
      <c r="J22" s="118" t="s">
        <v>682</v>
      </c>
      <c r="K22" s="118" t="s">
        <v>690</v>
      </c>
      <c r="L22" s="119" t="s">
        <v>530</v>
      </c>
    </row>
    <row r="23" spans="1:12" s="113" customFormat="1" ht="252" customHeight="1" x14ac:dyDescent="0.3">
      <c r="A23" s="187"/>
      <c r="B23" s="182"/>
      <c r="C23" s="183"/>
      <c r="D23" s="116" t="s">
        <v>442</v>
      </c>
      <c r="E23" s="115" t="s">
        <v>476</v>
      </c>
      <c r="F23" s="116" t="s">
        <v>626</v>
      </c>
      <c r="G23" s="117" t="s">
        <v>625</v>
      </c>
      <c r="H23" s="118" t="s">
        <v>474</v>
      </c>
      <c r="I23" s="118" t="s">
        <v>675</v>
      </c>
      <c r="J23" s="118" t="s">
        <v>691</v>
      </c>
      <c r="K23" s="118" t="s">
        <v>692</v>
      </c>
      <c r="L23" s="119" t="s">
        <v>530</v>
      </c>
    </row>
    <row r="24" spans="1:12" s="113" customFormat="1" ht="256.5" customHeight="1" x14ac:dyDescent="0.3">
      <c r="A24" s="187"/>
      <c r="B24" s="182"/>
      <c r="C24" s="183"/>
      <c r="D24" s="116" t="s">
        <v>452</v>
      </c>
      <c r="E24" s="115" t="s">
        <v>477</v>
      </c>
      <c r="F24" s="116" t="s">
        <v>626</v>
      </c>
      <c r="G24" s="124" t="s">
        <v>704</v>
      </c>
      <c r="H24" s="115" t="s">
        <v>478</v>
      </c>
      <c r="I24" s="118" t="s">
        <v>675</v>
      </c>
      <c r="J24" s="118" t="s">
        <v>691</v>
      </c>
      <c r="K24" s="118" t="s">
        <v>692</v>
      </c>
      <c r="L24" s="119" t="s">
        <v>530</v>
      </c>
    </row>
    <row r="25" spans="1:12" s="113" customFormat="1" ht="226.5" customHeight="1" x14ac:dyDescent="0.3">
      <c r="A25" s="187"/>
      <c r="B25" s="182"/>
      <c r="C25" s="183"/>
      <c r="D25" s="114" t="s">
        <v>620</v>
      </c>
      <c r="E25" s="115" t="s">
        <v>479</v>
      </c>
      <c r="F25" s="116" t="s">
        <v>705</v>
      </c>
      <c r="G25" s="118" t="s">
        <v>627</v>
      </c>
      <c r="H25" s="118" t="s">
        <v>494</v>
      </c>
      <c r="I25" s="122" t="s">
        <v>675</v>
      </c>
      <c r="J25" s="122" t="s">
        <v>691</v>
      </c>
      <c r="K25" s="118" t="s">
        <v>692</v>
      </c>
      <c r="L25" s="119" t="s">
        <v>530</v>
      </c>
    </row>
    <row r="26" spans="1:12" s="113" customFormat="1" ht="216" customHeight="1" x14ac:dyDescent="0.3">
      <c r="A26" s="187"/>
      <c r="B26" s="182"/>
      <c r="C26" s="183"/>
      <c r="D26" s="183" t="s">
        <v>455</v>
      </c>
      <c r="E26" s="115" t="s">
        <v>572</v>
      </c>
      <c r="F26" s="116" t="s">
        <v>599</v>
      </c>
      <c r="G26" s="117" t="s">
        <v>447</v>
      </c>
      <c r="H26" s="118" t="s">
        <v>456</v>
      </c>
      <c r="I26" s="122" t="s">
        <v>693</v>
      </c>
      <c r="J26" s="122" t="s">
        <v>685</v>
      </c>
      <c r="K26" s="120" t="s">
        <v>681</v>
      </c>
      <c r="L26" s="119" t="s">
        <v>530</v>
      </c>
    </row>
    <row r="27" spans="1:12" s="113" customFormat="1" ht="171" customHeight="1" x14ac:dyDescent="0.3">
      <c r="A27" s="187"/>
      <c r="B27" s="182"/>
      <c r="C27" s="183"/>
      <c r="D27" s="183"/>
      <c r="E27" s="190" t="s">
        <v>642</v>
      </c>
      <c r="F27" s="183" t="s">
        <v>599</v>
      </c>
      <c r="G27" s="123" t="s">
        <v>480</v>
      </c>
      <c r="H27" s="115" t="s">
        <v>628</v>
      </c>
      <c r="I27" s="122" t="s">
        <v>684</v>
      </c>
      <c r="J27" s="122" t="s">
        <v>685</v>
      </c>
      <c r="K27" s="120" t="s">
        <v>681</v>
      </c>
      <c r="L27" s="119" t="s">
        <v>530</v>
      </c>
    </row>
    <row r="28" spans="1:12" s="113" customFormat="1" ht="162" customHeight="1" x14ac:dyDescent="0.3">
      <c r="A28" s="187"/>
      <c r="B28" s="182"/>
      <c r="C28" s="183"/>
      <c r="D28" s="183"/>
      <c r="E28" s="188"/>
      <c r="F28" s="183"/>
      <c r="G28" s="123" t="s">
        <v>480</v>
      </c>
      <c r="H28" s="115" t="s">
        <v>531</v>
      </c>
      <c r="I28" s="122" t="s">
        <v>684</v>
      </c>
      <c r="J28" s="122" t="s">
        <v>685</v>
      </c>
      <c r="K28" s="120" t="s">
        <v>681</v>
      </c>
      <c r="L28" s="119" t="s">
        <v>530</v>
      </c>
    </row>
    <row r="29" spans="1:12" s="113" customFormat="1" ht="168" customHeight="1" x14ac:dyDescent="0.3">
      <c r="A29" s="187"/>
      <c r="B29" s="182"/>
      <c r="C29" s="183"/>
      <c r="D29" s="183"/>
      <c r="E29" s="123" t="s">
        <v>589</v>
      </c>
      <c r="F29" s="125" t="s">
        <v>536</v>
      </c>
      <c r="G29" s="123" t="s">
        <v>587</v>
      </c>
      <c r="H29" s="123" t="s">
        <v>645</v>
      </c>
      <c r="I29" s="122" t="s">
        <v>684</v>
      </c>
      <c r="J29" s="122" t="s">
        <v>685</v>
      </c>
      <c r="K29" s="120" t="s">
        <v>681</v>
      </c>
      <c r="L29" s="119" t="s">
        <v>530</v>
      </c>
    </row>
    <row r="30" spans="1:12" s="113" customFormat="1" ht="182.25" customHeight="1" x14ac:dyDescent="0.3">
      <c r="A30" s="187"/>
      <c r="B30" s="182"/>
      <c r="C30" s="183"/>
      <c r="D30" s="183" t="s">
        <v>354</v>
      </c>
      <c r="E30" s="115" t="s">
        <v>463</v>
      </c>
      <c r="F30" s="116" t="s">
        <v>601</v>
      </c>
      <c r="G30" s="117" t="s">
        <v>447</v>
      </c>
      <c r="H30" s="118" t="s">
        <v>456</v>
      </c>
      <c r="I30" s="122" t="s">
        <v>684</v>
      </c>
      <c r="J30" s="122" t="s">
        <v>685</v>
      </c>
      <c r="K30" s="120" t="s">
        <v>681</v>
      </c>
      <c r="L30" s="119" t="s">
        <v>530</v>
      </c>
    </row>
    <row r="31" spans="1:12" s="113" customFormat="1" ht="167.25" customHeight="1" x14ac:dyDescent="0.3">
      <c r="A31" s="187"/>
      <c r="B31" s="182"/>
      <c r="C31" s="183"/>
      <c r="D31" s="183"/>
      <c r="E31" s="123" t="s">
        <v>590</v>
      </c>
      <c r="F31" s="114" t="s">
        <v>629</v>
      </c>
      <c r="G31" s="123" t="s">
        <v>481</v>
      </c>
      <c r="H31" s="123" t="s">
        <v>645</v>
      </c>
      <c r="I31" s="122" t="s">
        <v>684</v>
      </c>
      <c r="J31" s="122" t="s">
        <v>685</v>
      </c>
      <c r="K31" s="120" t="s">
        <v>681</v>
      </c>
      <c r="L31" s="119" t="s">
        <v>530</v>
      </c>
    </row>
    <row r="32" spans="1:12" s="113" customFormat="1" ht="167.25" customHeight="1" x14ac:dyDescent="0.3">
      <c r="A32" s="187"/>
      <c r="B32" s="182"/>
      <c r="C32" s="183"/>
      <c r="D32" s="116" t="s">
        <v>457</v>
      </c>
      <c r="E32" s="115" t="s">
        <v>458</v>
      </c>
      <c r="F32" s="116" t="s">
        <v>603</v>
      </c>
      <c r="G32" s="117" t="s">
        <v>444</v>
      </c>
      <c r="H32" s="118" t="s">
        <v>445</v>
      </c>
      <c r="I32" s="122" t="s">
        <v>684</v>
      </c>
      <c r="J32" s="122" t="s">
        <v>685</v>
      </c>
      <c r="K32" s="120" t="s">
        <v>681</v>
      </c>
      <c r="L32" s="119" t="s">
        <v>530</v>
      </c>
    </row>
    <row r="33" spans="1:12" ht="182.25" customHeight="1" x14ac:dyDescent="0.3">
      <c r="A33" s="187" t="s">
        <v>667</v>
      </c>
      <c r="B33" s="182" t="s">
        <v>666</v>
      </c>
      <c r="C33" s="183" t="s">
        <v>482</v>
      </c>
      <c r="D33" s="116" t="s">
        <v>353</v>
      </c>
      <c r="E33" s="115" t="s">
        <v>370</v>
      </c>
      <c r="F33" s="116" t="s">
        <v>602</v>
      </c>
      <c r="G33" s="117" t="s">
        <v>440</v>
      </c>
      <c r="H33" s="118" t="s">
        <v>441</v>
      </c>
      <c r="I33" s="122" t="s">
        <v>694</v>
      </c>
      <c r="J33" s="122" t="s">
        <v>695</v>
      </c>
      <c r="K33" s="120" t="s">
        <v>696</v>
      </c>
      <c r="L33" s="119" t="s">
        <v>530</v>
      </c>
    </row>
    <row r="34" spans="1:12" ht="244.5" customHeight="1" x14ac:dyDescent="0.3">
      <c r="A34" s="187"/>
      <c r="B34" s="182"/>
      <c r="C34" s="183"/>
      <c r="D34" s="116" t="s">
        <v>460</v>
      </c>
      <c r="E34" s="115" t="s">
        <v>414</v>
      </c>
      <c r="F34" s="116" t="s">
        <v>604</v>
      </c>
      <c r="G34" s="117" t="s">
        <v>444</v>
      </c>
      <c r="H34" s="118" t="s">
        <v>445</v>
      </c>
      <c r="I34" s="122" t="s">
        <v>684</v>
      </c>
      <c r="J34" s="122" t="s">
        <v>685</v>
      </c>
      <c r="K34" s="120" t="s">
        <v>696</v>
      </c>
      <c r="L34" s="119" t="s">
        <v>530</v>
      </c>
    </row>
    <row r="35" spans="1:12" ht="186" customHeight="1" x14ac:dyDescent="0.3">
      <c r="A35" s="187"/>
      <c r="B35" s="182"/>
      <c r="C35" s="183"/>
      <c r="D35" s="116" t="s">
        <v>415</v>
      </c>
      <c r="E35" s="115" t="s">
        <v>416</v>
      </c>
      <c r="F35" s="116" t="s">
        <v>605</v>
      </c>
      <c r="G35" s="118" t="s">
        <v>483</v>
      </c>
      <c r="H35" s="118" t="s">
        <v>417</v>
      </c>
      <c r="I35" s="122" t="s">
        <v>684</v>
      </c>
      <c r="J35" s="122" t="s">
        <v>685</v>
      </c>
      <c r="K35" s="120" t="s">
        <v>696</v>
      </c>
      <c r="L35" s="119" t="s">
        <v>530</v>
      </c>
    </row>
    <row r="36" spans="1:12" ht="239.25" customHeight="1" x14ac:dyDescent="0.3">
      <c r="A36" s="187"/>
      <c r="B36" s="182"/>
      <c r="C36" s="183"/>
      <c r="D36" s="116" t="s">
        <v>442</v>
      </c>
      <c r="E36" s="115" t="s">
        <v>501</v>
      </c>
      <c r="F36" s="116" t="s">
        <v>604</v>
      </c>
      <c r="G36" s="117" t="s">
        <v>625</v>
      </c>
      <c r="H36" s="118" t="s">
        <v>474</v>
      </c>
      <c r="I36" s="122" t="s">
        <v>684</v>
      </c>
      <c r="J36" s="122" t="s">
        <v>685</v>
      </c>
      <c r="K36" s="120" t="s">
        <v>681</v>
      </c>
      <c r="L36" s="119" t="s">
        <v>530</v>
      </c>
    </row>
    <row r="37" spans="1:12" s="113" customFormat="1" ht="267.75" customHeight="1" x14ac:dyDescent="0.3">
      <c r="A37" s="187"/>
      <c r="B37" s="182"/>
      <c r="C37" s="183"/>
      <c r="D37" s="116" t="s">
        <v>621</v>
      </c>
      <c r="E37" s="115" t="s">
        <v>502</v>
      </c>
      <c r="F37" s="116" t="s">
        <v>606</v>
      </c>
      <c r="G37" s="117" t="s">
        <v>447</v>
      </c>
      <c r="H37" s="118" t="s">
        <v>494</v>
      </c>
      <c r="I37" s="122" t="s">
        <v>684</v>
      </c>
      <c r="J37" s="122" t="s">
        <v>685</v>
      </c>
      <c r="K37" s="120" t="s">
        <v>681</v>
      </c>
      <c r="L37" s="119" t="s">
        <v>530</v>
      </c>
    </row>
    <row r="38" spans="1:12" ht="181.5" x14ac:dyDescent="0.3">
      <c r="A38" s="187"/>
      <c r="B38" s="182"/>
      <c r="C38" s="183"/>
      <c r="D38" s="116" t="s">
        <v>484</v>
      </c>
      <c r="E38" s="115" t="s">
        <v>485</v>
      </c>
      <c r="F38" s="116" t="s">
        <v>706</v>
      </c>
      <c r="G38" s="118" t="s">
        <v>418</v>
      </c>
      <c r="H38" s="118" t="s">
        <v>462</v>
      </c>
      <c r="I38" s="122" t="s">
        <v>684</v>
      </c>
      <c r="J38" s="122" t="s">
        <v>685</v>
      </c>
      <c r="K38" s="120" t="s">
        <v>681</v>
      </c>
      <c r="L38" s="119" t="s">
        <v>530</v>
      </c>
    </row>
    <row r="39" spans="1:12" ht="216.75" customHeight="1" x14ac:dyDescent="0.3">
      <c r="A39" s="187"/>
      <c r="B39" s="182"/>
      <c r="C39" s="183"/>
      <c r="D39" s="116" t="s">
        <v>354</v>
      </c>
      <c r="E39" s="115" t="s">
        <v>355</v>
      </c>
      <c r="F39" s="116" t="s">
        <v>607</v>
      </c>
      <c r="G39" s="117" t="s">
        <v>454</v>
      </c>
      <c r="H39" s="118" t="s">
        <v>456</v>
      </c>
      <c r="I39" s="122" t="s">
        <v>684</v>
      </c>
      <c r="J39" s="122" t="s">
        <v>685</v>
      </c>
      <c r="K39" s="120" t="s">
        <v>681</v>
      </c>
      <c r="L39" s="119" t="s">
        <v>530</v>
      </c>
    </row>
    <row r="40" spans="1:12" ht="267.75" customHeight="1" x14ac:dyDescent="0.3">
      <c r="A40" s="187" t="s">
        <v>351</v>
      </c>
      <c r="B40" s="182" t="s">
        <v>665</v>
      </c>
      <c r="C40" s="183" t="s">
        <v>396</v>
      </c>
      <c r="D40" s="116" t="s">
        <v>403</v>
      </c>
      <c r="E40" s="115" t="s">
        <v>402</v>
      </c>
      <c r="F40" s="116" t="s">
        <v>608</v>
      </c>
      <c r="G40" s="117" t="s">
        <v>404</v>
      </c>
      <c r="H40" s="117" t="s">
        <v>405</v>
      </c>
      <c r="I40" s="122" t="s">
        <v>684</v>
      </c>
      <c r="J40" s="122" t="s">
        <v>685</v>
      </c>
      <c r="K40" s="120" t="s">
        <v>696</v>
      </c>
      <c r="L40" s="119" t="s">
        <v>530</v>
      </c>
    </row>
    <row r="41" spans="1:12" ht="197.25" customHeight="1" x14ac:dyDescent="0.3">
      <c r="A41" s="187"/>
      <c r="B41" s="182"/>
      <c r="C41" s="183"/>
      <c r="D41" s="116" t="s">
        <v>397</v>
      </c>
      <c r="E41" s="115" t="s">
        <v>503</v>
      </c>
      <c r="F41" s="116" t="s">
        <v>608</v>
      </c>
      <c r="G41" s="117" t="s">
        <v>486</v>
      </c>
      <c r="H41" s="117" t="s">
        <v>487</v>
      </c>
      <c r="I41" s="122" t="s">
        <v>684</v>
      </c>
      <c r="J41" s="122" t="s">
        <v>685</v>
      </c>
      <c r="K41" s="120" t="s">
        <v>696</v>
      </c>
      <c r="L41" s="119" t="s">
        <v>530</v>
      </c>
    </row>
    <row r="42" spans="1:12" ht="199.5" customHeight="1" x14ac:dyDescent="0.3">
      <c r="A42" s="187"/>
      <c r="B42" s="182"/>
      <c r="C42" s="183"/>
      <c r="D42" s="116" t="s">
        <v>496</v>
      </c>
      <c r="E42" s="115" t="s">
        <v>498</v>
      </c>
      <c r="F42" s="116" t="s">
        <v>609</v>
      </c>
      <c r="G42" s="117" t="s">
        <v>409</v>
      </c>
      <c r="H42" s="117" t="s">
        <v>410</v>
      </c>
      <c r="I42" s="122" t="s">
        <v>697</v>
      </c>
      <c r="J42" s="122" t="s">
        <v>691</v>
      </c>
      <c r="K42" s="118" t="s">
        <v>692</v>
      </c>
      <c r="L42" s="119" t="s">
        <v>530</v>
      </c>
    </row>
    <row r="43" spans="1:12" ht="182.25" customHeight="1" x14ac:dyDescent="0.3">
      <c r="A43" s="187"/>
      <c r="B43" s="182"/>
      <c r="C43" s="183"/>
      <c r="D43" s="116" t="s">
        <v>401</v>
      </c>
      <c r="E43" s="115" t="s">
        <v>406</v>
      </c>
      <c r="F43" s="116" t="s">
        <v>609</v>
      </c>
      <c r="G43" s="117" t="s">
        <v>407</v>
      </c>
      <c r="H43" s="117" t="s">
        <v>408</v>
      </c>
      <c r="I43" s="122" t="s">
        <v>698</v>
      </c>
      <c r="J43" s="122" t="s">
        <v>691</v>
      </c>
      <c r="K43" s="118" t="s">
        <v>692</v>
      </c>
      <c r="L43" s="119" t="s">
        <v>530</v>
      </c>
    </row>
    <row r="44" spans="1:12" ht="130.5" customHeight="1" x14ac:dyDescent="0.3">
      <c r="A44" s="187" t="s">
        <v>386</v>
      </c>
      <c r="B44" s="188" t="s">
        <v>385</v>
      </c>
      <c r="C44" s="189" t="s">
        <v>500</v>
      </c>
      <c r="D44" s="114" t="s">
        <v>427</v>
      </c>
      <c r="E44" s="115" t="s">
        <v>428</v>
      </c>
      <c r="F44" s="114" t="s">
        <v>610</v>
      </c>
      <c r="G44" s="123" t="s">
        <v>429</v>
      </c>
      <c r="H44" s="115" t="s">
        <v>513</v>
      </c>
      <c r="I44" s="122" t="s">
        <v>684</v>
      </c>
      <c r="J44" s="122" t="s">
        <v>699</v>
      </c>
      <c r="K44" s="118" t="s">
        <v>692</v>
      </c>
      <c r="L44" s="119" t="s">
        <v>530</v>
      </c>
    </row>
    <row r="45" spans="1:12" ht="207" customHeight="1" x14ac:dyDescent="0.3">
      <c r="A45" s="187"/>
      <c r="B45" s="188"/>
      <c r="C45" s="189"/>
      <c r="D45" s="114" t="s">
        <v>430</v>
      </c>
      <c r="E45" s="115" t="s">
        <v>630</v>
      </c>
      <c r="F45" s="114" t="s">
        <v>611</v>
      </c>
      <c r="G45" s="123" t="s">
        <v>431</v>
      </c>
      <c r="H45" s="115" t="s">
        <v>633</v>
      </c>
      <c r="I45" s="122" t="s">
        <v>698</v>
      </c>
      <c r="J45" s="122" t="s">
        <v>691</v>
      </c>
      <c r="K45" s="118" t="s">
        <v>692</v>
      </c>
      <c r="L45" s="119" t="s">
        <v>530</v>
      </c>
    </row>
    <row r="46" spans="1:12" ht="137.25" customHeight="1" x14ac:dyDescent="0.3">
      <c r="A46" s="187"/>
      <c r="B46" s="188"/>
      <c r="C46" s="189"/>
      <c r="D46" s="114" t="s">
        <v>432</v>
      </c>
      <c r="E46" s="115" t="s">
        <v>631</v>
      </c>
      <c r="F46" s="114" t="s">
        <v>612</v>
      </c>
      <c r="G46" s="115" t="s">
        <v>634</v>
      </c>
      <c r="H46" s="115" t="s">
        <v>646</v>
      </c>
      <c r="I46" s="122" t="s">
        <v>684</v>
      </c>
      <c r="J46" s="122" t="s">
        <v>688</v>
      </c>
      <c r="K46" s="118" t="s">
        <v>692</v>
      </c>
      <c r="L46" s="119" t="s">
        <v>530</v>
      </c>
    </row>
    <row r="47" spans="1:12" ht="172.5" customHeight="1" x14ac:dyDescent="0.3">
      <c r="A47" s="187" t="s">
        <v>389</v>
      </c>
      <c r="B47" s="188" t="s">
        <v>392</v>
      </c>
      <c r="C47" s="189" t="s">
        <v>591</v>
      </c>
      <c r="D47" s="114" t="s">
        <v>433</v>
      </c>
      <c r="E47" s="115" t="s">
        <v>632</v>
      </c>
      <c r="F47" s="114" t="s">
        <v>613</v>
      </c>
      <c r="G47" s="123" t="s">
        <v>434</v>
      </c>
      <c r="H47" s="115" t="s">
        <v>592</v>
      </c>
      <c r="I47" s="122" t="s">
        <v>684</v>
      </c>
      <c r="J47" s="122" t="s">
        <v>685</v>
      </c>
      <c r="K47" s="118" t="s">
        <v>692</v>
      </c>
      <c r="L47" s="119" t="s">
        <v>530</v>
      </c>
    </row>
    <row r="48" spans="1:12" ht="179.25" customHeight="1" x14ac:dyDescent="0.3">
      <c r="A48" s="187"/>
      <c r="B48" s="188"/>
      <c r="C48" s="189"/>
      <c r="D48" s="114" t="s">
        <v>435</v>
      </c>
      <c r="E48" s="115" t="s">
        <v>639</v>
      </c>
      <c r="F48" s="114" t="s">
        <v>613</v>
      </c>
      <c r="G48" s="123" t="s">
        <v>436</v>
      </c>
      <c r="H48" s="115" t="s">
        <v>647</v>
      </c>
      <c r="I48" s="122" t="s">
        <v>684</v>
      </c>
      <c r="J48" s="122" t="s">
        <v>707</v>
      </c>
      <c r="K48" s="118" t="s">
        <v>692</v>
      </c>
      <c r="L48" s="119" t="s">
        <v>530</v>
      </c>
    </row>
    <row r="49" spans="1:12" ht="196.5" customHeight="1" x14ac:dyDescent="0.3">
      <c r="A49" s="187"/>
      <c r="B49" s="188"/>
      <c r="C49" s="189"/>
      <c r="D49" s="114" t="s">
        <v>488</v>
      </c>
      <c r="E49" s="115" t="s">
        <v>636</v>
      </c>
      <c r="F49" s="114" t="s">
        <v>613</v>
      </c>
      <c r="G49" s="123" t="s">
        <v>489</v>
      </c>
      <c r="H49" s="115" t="s">
        <v>593</v>
      </c>
      <c r="I49" s="122" t="s">
        <v>684</v>
      </c>
      <c r="J49" s="122" t="s">
        <v>707</v>
      </c>
      <c r="K49" s="118" t="s">
        <v>692</v>
      </c>
      <c r="L49" s="119" t="s">
        <v>530</v>
      </c>
    </row>
    <row r="50" spans="1:12" ht="158.25" customHeight="1" x14ac:dyDescent="0.3">
      <c r="A50" s="187" t="s">
        <v>390</v>
      </c>
      <c r="B50" s="188" t="s">
        <v>393</v>
      </c>
      <c r="C50" s="189" t="s">
        <v>437</v>
      </c>
      <c r="D50" s="114" t="s">
        <v>427</v>
      </c>
      <c r="E50" s="115" t="s">
        <v>504</v>
      </c>
      <c r="F50" s="114" t="s">
        <v>613</v>
      </c>
      <c r="G50" s="123" t="s">
        <v>438</v>
      </c>
      <c r="H50" s="115" t="s">
        <v>512</v>
      </c>
      <c r="I50" s="122" t="s">
        <v>684</v>
      </c>
      <c r="J50" s="122" t="s">
        <v>699</v>
      </c>
      <c r="K50" s="118" t="s">
        <v>692</v>
      </c>
      <c r="L50" s="119" t="s">
        <v>530</v>
      </c>
    </row>
    <row r="51" spans="1:12" ht="219.75" customHeight="1" x14ac:dyDescent="0.3">
      <c r="A51" s="187"/>
      <c r="B51" s="188"/>
      <c r="C51" s="189"/>
      <c r="D51" s="114" t="s">
        <v>488</v>
      </c>
      <c r="E51" s="115" t="s">
        <v>636</v>
      </c>
      <c r="F51" s="114" t="s">
        <v>635</v>
      </c>
      <c r="G51" s="123" t="s">
        <v>490</v>
      </c>
      <c r="H51" s="115" t="s">
        <v>594</v>
      </c>
      <c r="I51" s="122" t="s">
        <v>684</v>
      </c>
      <c r="J51" s="122" t="s">
        <v>707</v>
      </c>
      <c r="K51" s="118" t="s">
        <v>692</v>
      </c>
      <c r="L51" s="119" t="s">
        <v>530</v>
      </c>
    </row>
    <row r="52" spans="1:12" ht="168.75" customHeight="1" x14ac:dyDescent="0.3">
      <c r="A52" s="187"/>
      <c r="B52" s="188"/>
      <c r="C52" s="189"/>
      <c r="D52" s="114" t="s">
        <v>439</v>
      </c>
      <c r="E52" s="115" t="s">
        <v>595</v>
      </c>
      <c r="F52" s="114" t="s">
        <v>613</v>
      </c>
      <c r="G52" s="123" t="s">
        <v>597</v>
      </c>
      <c r="H52" s="115" t="s">
        <v>596</v>
      </c>
      <c r="I52" s="122" t="s">
        <v>684</v>
      </c>
      <c r="J52" s="122" t="s">
        <v>707</v>
      </c>
      <c r="K52" s="118" t="s">
        <v>692</v>
      </c>
      <c r="L52" s="119" t="s">
        <v>530</v>
      </c>
    </row>
    <row r="53" spans="1:12" ht="28.5" customHeight="1" thickBot="1" x14ac:dyDescent="0.35">
      <c r="A53" s="184" t="s">
        <v>398</v>
      </c>
      <c r="B53" s="185"/>
      <c r="C53" s="185"/>
      <c r="D53" s="185"/>
      <c r="E53" s="185"/>
      <c r="F53" s="185"/>
      <c r="G53" s="185"/>
      <c r="H53" s="185"/>
      <c r="I53" s="185"/>
      <c r="J53" s="185"/>
      <c r="K53" s="185"/>
      <c r="L53" s="186"/>
    </row>
    <row r="54" spans="1:12" ht="30" customHeight="1" x14ac:dyDescent="0.3">
      <c r="A54" s="179" t="s">
        <v>580</v>
      </c>
      <c r="B54" s="176" t="s">
        <v>562</v>
      </c>
      <c r="C54" s="176" t="s">
        <v>534</v>
      </c>
      <c r="D54" s="176" t="s">
        <v>378</v>
      </c>
      <c r="E54" s="176" t="s">
        <v>588</v>
      </c>
      <c r="F54" s="176" t="s">
        <v>598</v>
      </c>
      <c r="G54" s="176" t="s">
        <v>379</v>
      </c>
      <c r="H54" s="176" t="s">
        <v>400</v>
      </c>
      <c r="I54" s="176"/>
      <c r="J54" s="176"/>
      <c r="K54" s="176"/>
      <c r="L54" s="178"/>
    </row>
    <row r="55" spans="1:12" ht="114.75" customHeight="1" thickBot="1" x14ac:dyDescent="0.35">
      <c r="A55" s="180"/>
      <c r="B55" s="177" t="s">
        <v>350</v>
      </c>
      <c r="C55" s="177" t="s">
        <v>535</v>
      </c>
      <c r="D55" s="177" t="s">
        <v>378</v>
      </c>
      <c r="E55" s="177" t="s">
        <v>399</v>
      </c>
      <c r="F55" s="177" t="s">
        <v>378</v>
      </c>
      <c r="G55" s="177" t="s">
        <v>379</v>
      </c>
      <c r="H55" s="105" t="s">
        <v>527</v>
      </c>
      <c r="I55" s="105" t="s">
        <v>532</v>
      </c>
      <c r="J55" s="105" t="s">
        <v>533</v>
      </c>
      <c r="K55" s="105" t="s">
        <v>528</v>
      </c>
      <c r="L55" s="106" t="s">
        <v>529</v>
      </c>
    </row>
    <row r="56" spans="1:12" ht="235.5" customHeight="1" x14ac:dyDescent="0.3">
      <c r="A56" s="181" t="s">
        <v>549</v>
      </c>
      <c r="B56" s="182" t="s">
        <v>506</v>
      </c>
      <c r="C56" s="183" t="s">
        <v>366</v>
      </c>
      <c r="D56" s="116" t="s">
        <v>367</v>
      </c>
      <c r="E56" s="118" t="s">
        <v>525</v>
      </c>
      <c r="F56" s="116" t="s">
        <v>600</v>
      </c>
      <c r="G56" s="118" t="s">
        <v>637</v>
      </c>
      <c r="H56" s="117" t="s">
        <v>708</v>
      </c>
      <c r="I56" s="122" t="s">
        <v>684</v>
      </c>
      <c r="J56" s="122" t="s">
        <v>700</v>
      </c>
      <c r="K56" s="121" t="s">
        <v>689</v>
      </c>
      <c r="L56" s="119" t="s">
        <v>530</v>
      </c>
    </row>
    <row r="57" spans="1:12" ht="270.75" customHeight="1" x14ac:dyDescent="0.3">
      <c r="A57" s="181"/>
      <c r="B57" s="182"/>
      <c r="C57" s="183"/>
      <c r="D57" s="116" t="s">
        <v>368</v>
      </c>
      <c r="E57" s="118" t="s">
        <v>526</v>
      </c>
      <c r="F57" s="116" t="s">
        <v>600</v>
      </c>
      <c r="G57" s="118" t="s">
        <v>638</v>
      </c>
      <c r="H57" s="117" t="s">
        <v>709</v>
      </c>
      <c r="I57" s="122" t="s">
        <v>684</v>
      </c>
      <c r="J57" s="122" t="s">
        <v>700</v>
      </c>
      <c r="K57" s="121" t="s">
        <v>701</v>
      </c>
      <c r="L57" s="119" t="s">
        <v>530</v>
      </c>
    </row>
    <row r="58" spans="1:12" ht="263.25" customHeight="1" x14ac:dyDescent="0.3">
      <c r="A58" s="181"/>
      <c r="B58" s="182"/>
      <c r="C58" s="183"/>
      <c r="D58" s="116" t="s">
        <v>620</v>
      </c>
      <c r="E58" s="118" t="s">
        <v>507</v>
      </c>
      <c r="F58" s="116" t="s">
        <v>600</v>
      </c>
      <c r="G58" s="118" t="s">
        <v>638</v>
      </c>
      <c r="H58" s="117" t="s">
        <v>710</v>
      </c>
      <c r="I58" s="122" t="s">
        <v>684</v>
      </c>
      <c r="J58" s="122" t="s">
        <v>700</v>
      </c>
      <c r="K58" s="121" t="s">
        <v>701</v>
      </c>
      <c r="L58" s="119" t="s">
        <v>530</v>
      </c>
    </row>
    <row r="59" spans="1:12" ht="186" customHeight="1" x14ac:dyDescent="0.3">
      <c r="A59" s="181"/>
      <c r="B59" s="182"/>
      <c r="C59" s="183"/>
      <c r="D59" s="116" t="s">
        <v>369</v>
      </c>
      <c r="E59" s="118" t="s">
        <v>471</v>
      </c>
      <c r="F59" s="116" t="s">
        <v>600</v>
      </c>
      <c r="G59" s="118" t="s">
        <v>638</v>
      </c>
      <c r="H59" s="117" t="s">
        <v>644</v>
      </c>
      <c r="I59" s="122" t="s">
        <v>684</v>
      </c>
      <c r="J59" s="122" t="s">
        <v>700</v>
      </c>
      <c r="K59" s="121" t="s">
        <v>689</v>
      </c>
      <c r="L59" s="119" t="s">
        <v>530</v>
      </c>
    </row>
    <row r="60" spans="1:12" ht="182.25" customHeight="1" x14ac:dyDescent="0.3">
      <c r="A60" s="126" t="s">
        <v>384</v>
      </c>
      <c r="B60" s="118" t="s">
        <v>377</v>
      </c>
      <c r="C60" s="116" t="s">
        <v>366</v>
      </c>
      <c r="D60" s="116" t="s">
        <v>419</v>
      </c>
      <c r="E60" s="118" t="s">
        <v>472</v>
      </c>
      <c r="F60" s="116" t="s">
        <v>614</v>
      </c>
      <c r="G60" s="118" t="s">
        <v>638</v>
      </c>
      <c r="H60" s="117" t="s">
        <v>643</v>
      </c>
      <c r="I60" s="122" t="s">
        <v>684</v>
      </c>
      <c r="J60" s="122" t="s">
        <v>700</v>
      </c>
      <c r="K60" s="121" t="s">
        <v>689</v>
      </c>
      <c r="L60" s="119" t="s">
        <v>530</v>
      </c>
    </row>
    <row r="61" spans="1:12" ht="220.5" customHeight="1" x14ac:dyDescent="0.3">
      <c r="A61" s="126" t="s">
        <v>380</v>
      </c>
      <c r="B61" s="118" t="s">
        <v>388</v>
      </c>
      <c r="C61" s="114" t="s">
        <v>467</v>
      </c>
      <c r="D61" s="115" t="s">
        <v>473</v>
      </c>
      <c r="E61" s="115" t="s">
        <v>508</v>
      </c>
      <c r="F61" s="114" t="s">
        <v>615</v>
      </c>
      <c r="G61" s="115" t="s">
        <v>509</v>
      </c>
      <c r="H61" s="124" t="s">
        <v>711</v>
      </c>
      <c r="I61" s="122" t="s">
        <v>684</v>
      </c>
      <c r="J61" s="122" t="s">
        <v>700</v>
      </c>
      <c r="K61" s="121" t="s">
        <v>689</v>
      </c>
      <c r="L61" s="119" t="s">
        <v>530</v>
      </c>
    </row>
    <row r="62" spans="1:12" ht="271.5" customHeight="1" x14ac:dyDescent="0.3">
      <c r="A62" s="127" t="s">
        <v>381</v>
      </c>
      <c r="B62" s="118" t="s">
        <v>395</v>
      </c>
      <c r="C62" s="116" t="s">
        <v>468</v>
      </c>
      <c r="D62" s="118" t="s">
        <v>420</v>
      </c>
      <c r="E62" s="118" t="s">
        <v>421</v>
      </c>
      <c r="F62" s="116" t="s">
        <v>614</v>
      </c>
      <c r="G62" s="118" t="s">
        <v>422</v>
      </c>
      <c r="H62" s="118" t="s">
        <v>466</v>
      </c>
      <c r="I62" s="122" t="s">
        <v>684</v>
      </c>
      <c r="J62" s="122" t="s">
        <v>700</v>
      </c>
      <c r="K62" s="121" t="s">
        <v>687</v>
      </c>
      <c r="L62" s="119" t="s">
        <v>537</v>
      </c>
    </row>
    <row r="63" spans="1:12" ht="400.5" customHeight="1" x14ac:dyDescent="0.3">
      <c r="A63" s="126" t="s">
        <v>382</v>
      </c>
      <c r="B63" s="118" t="s">
        <v>391</v>
      </c>
      <c r="C63" s="114" t="s">
        <v>467</v>
      </c>
      <c r="D63" s="115" t="s">
        <v>473</v>
      </c>
      <c r="E63" s="115" t="s">
        <v>511</v>
      </c>
      <c r="F63" s="116" t="s">
        <v>614</v>
      </c>
      <c r="G63" s="115" t="s">
        <v>510</v>
      </c>
      <c r="H63" s="124" t="s">
        <v>711</v>
      </c>
      <c r="I63" s="122" t="s">
        <v>684</v>
      </c>
      <c r="J63" s="122" t="s">
        <v>700</v>
      </c>
      <c r="K63" s="121" t="s">
        <v>687</v>
      </c>
      <c r="L63" s="119" t="s">
        <v>530</v>
      </c>
    </row>
    <row r="64" spans="1:12" ht="182.25" customHeight="1" thickBot="1" x14ac:dyDescent="0.35">
      <c r="A64" s="128" t="s">
        <v>383</v>
      </c>
      <c r="B64" s="129" t="s">
        <v>394</v>
      </c>
      <c r="C64" s="130" t="s">
        <v>469</v>
      </c>
      <c r="D64" s="131" t="s">
        <v>470</v>
      </c>
      <c r="E64" s="131" t="s">
        <v>423</v>
      </c>
      <c r="F64" s="132" t="s">
        <v>614</v>
      </c>
      <c r="G64" s="131" t="s">
        <v>424</v>
      </c>
      <c r="H64" s="131" t="s">
        <v>425</v>
      </c>
      <c r="I64" s="122" t="s">
        <v>684</v>
      </c>
      <c r="J64" s="122" t="s">
        <v>700</v>
      </c>
      <c r="K64" s="133" t="s">
        <v>687</v>
      </c>
      <c r="L64" s="134" t="s">
        <v>537</v>
      </c>
    </row>
    <row r="97" spans="3:6" x14ac:dyDescent="0.3">
      <c r="C97" s="135"/>
      <c r="D97" s="71"/>
      <c r="F97" s="71"/>
    </row>
    <row r="107" spans="3:6" x14ac:dyDescent="0.3">
      <c r="C107" s="135"/>
      <c r="D107" s="71"/>
      <c r="F107" s="71"/>
    </row>
  </sheetData>
  <mergeCells count="49">
    <mergeCell ref="A1:C3"/>
    <mergeCell ref="D1:K3"/>
    <mergeCell ref="H6:L6"/>
    <mergeCell ref="A6:A7"/>
    <mergeCell ref="B6:B7"/>
    <mergeCell ref="C6:C7"/>
    <mergeCell ref="D6:D7"/>
    <mergeCell ref="E6:E7"/>
    <mergeCell ref="E27:E28"/>
    <mergeCell ref="G6:G7"/>
    <mergeCell ref="B8:B17"/>
    <mergeCell ref="C8:C17"/>
    <mergeCell ref="A22:A32"/>
    <mergeCell ref="B22:B32"/>
    <mergeCell ref="C22:C32"/>
    <mergeCell ref="D26:D29"/>
    <mergeCell ref="D30:D31"/>
    <mergeCell ref="F6:F7"/>
    <mergeCell ref="F27:F28"/>
    <mergeCell ref="A8:A21"/>
    <mergeCell ref="B40:B43"/>
    <mergeCell ref="C40:C43"/>
    <mergeCell ref="A33:A39"/>
    <mergeCell ref="B33:B39"/>
    <mergeCell ref="C33:C39"/>
    <mergeCell ref="A56:A59"/>
    <mergeCell ref="B56:B59"/>
    <mergeCell ref="C56:C59"/>
    <mergeCell ref="B18:B21"/>
    <mergeCell ref="C18:C21"/>
    <mergeCell ref="A53:L53"/>
    <mergeCell ref="A50:A52"/>
    <mergeCell ref="B50:B52"/>
    <mergeCell ref="C50:C52"/>
    <mergeCell ref="A44:A46"/>
    <mergeCell ref="B44:B46"/>
    <mergeCell ref="C44:C46"/>
    <mergeCell ref="A47:A49"/>
    <mergeCell ref="B47:B49"/>
    <mergeCell ref="C47:C49"/>
    <mergeCell ref="A40:A43"/>
    <mergeCell ref="F54:F55"/>
    <mergeCell ref="G54:G55"/>
    <mergeCell ref="H54:L54"/>
    <mergeCell ref="A54:A55"/>
    <mergeCell ref="B54:B55"/>
    <mergeCell ref="C54:C55"/>
    <mergeCell ref="D54:D55"/>
    <mergeCell ref="E54:E55"/>
  </mergeCells>
  <printOptions horizontalCentered="1"/>
  <pageMargins left="0.19685039370078741" right="0.19685039370078741" top="0.39370078740157483" bottom="0.39370078740157483" header="0.31496062992125984" footer="0.31496062992125984"/>
  <pageSetup scale="33" orientation="landscape" r:id="rId1"/>
  <headerFooter>
    <oddFooter>&amp;CPág. &amp;P de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7"/>
  <sheetViews>
    <sheetView showGridLines="0" topLeftCell="A10" workbookViewId="0">
      <selection activeCell="C17" sqref="C17"/>
    </sheetView>
  </sheetViews>
  <sheetFormatPr baseColWidth="10" defaultRowHeight="16.5" x14ac:dyDescent="0.3"/>
  <cols>
    <col min="1" max="1" width="7.28515625" style="95" customWidth="1"/>
    <col min="2" max="2" width="31.85546875" style="64" customWidth="1"/>
    <col min="3" max="3" width="88.5703125" style="64" customWidth="1"/>
    <col min="4" max="4" width="24.140625" style="64" customWidth="1"/>
    <col min="5" max="16384" width="11.42578125" style="64"/>
  </cols>
  <sheetData>
    <row r="1" spans="1:7" s="71" customFormat="1" ht="23.25" customHeight="1" x14ac:dyDescent="0.3">
      <c r="A1" s="204"/>
      <c r="B1" s="205"/>
      <c r="C1" s="201" t="s">
        <v>659</v>
      </c>
      <c r="D1" s="68" t="s">
        <v>649</v>
      </c>
      <c r="E1" s="69"/>
      <c r="F1" s="69"/>
      <c r="G1" s="70"/>
    </row>
    <row r="2" spans="1:7" s="71" customFormat="1" ht="23.25" customHeight="1" x14ac:dyDescent="0.3">
      <c r="A2" s="206"/>
      <c r="B2" s="207"/>
      <c r="C2" s="202"/>
      <c r="D2" s="72" t="s">
        <v>722</v>
      </c>
      <c r="E2" s="69"/>
      <c r="F2" s="69"/>
      <c r="G2" s="70"/>
    </row>
    <row r="3" spans="1:7" s="71" customFormat="1" ht="24" customHeight="1" thickBot="1" x14ac:dyDescent="0.35">
      <c r="A3" s="208"/>
      <c r="B3" s="209"/>
      <c r="C3" s="203"/>
      <c r="D3" s="73" t="s">
        <v>723</v>
      </c>
      <c r="E3" s="69"/>
      <c r="F3" s="69"/>
      <c r="G3" s="70"/>
    </row>
    <row r="4" spans="1:7" s="76" customFormat="1" ht="13.5" customHeight="1" thickBot="1" x14ac:dyDescent="0.35">
      <c r="A4" s="74"/>
      <c r="B4" s="74"/>
      <c r="C4" s="75"/>
      <c r="D4" s="75"/>
      <c r="E4" s="75"/>
      <c r="F4" s="75"/>
      <c r="G4" s="70"/>
    </row>
    <row r="5" spans="1:7" ht="47.25" customHeight="1" thickBot="1" x14ac:dyDescent="0.35">
      <c r="A5" s="77" t="s">
        <v>356</v>
      </c>
      <c r="B5" s="78" t="s">
        <v>573</v>
      </c>
      <c r="C5" s="79" t="s">
        <v>357</v>
      </c>
      <c r="D5" s="80" t="s">
        <v>363</v>
      </c>
    </row>
    <row r="6" spans="1:7" ht="30.75" customHeight="1" x14ac:dyDescent="0.3">
      <c r="A6" s="81">
        <v>1</v>
      </c>
      <c r="B6" s="82" t="s">
        <v>374</v>
      </c>
      <c r="C6" s="83" t="s">
        <v>664</v>
      </c>
      <c r="D6" s="84" t="s">
        <v>658</v>
      </c>
    </row>
    <row r="7" spans="1:7" ht="30.75" customHeight="1" x14ac:dyDescent="0.3">
      <c r="A7" s="85">
        <v>2</v>
      </c>
      <c r="B7" s="86" t="s">
        <v>375</v>
      </c>
      <c r="C7" s="87" t="s">
        <v>364</v>
      </c>
      <c r="D7" s="88" t="s">
        <v>658</v>
      </c>
    </row>
    <row r="8" spans="1:7" ht="30.75" customHeight="1" x14ac:dyDescent="0.3">
      <c r="A8" s="85">
        <v>3</v>
      </c>
      <c r="B8" s="87" t="s">
        <v>650</v>
      </c>
      <c r="C8" s="86" t="s">
        <v>373</v>
      </c>
      <c r="D8" s="88" t="s">
        <v>658</v>
      </c>
    </row>
    <row r="9" spans="1:7" ht="30.75" customHeight="1" x14ac:dyDescent="0.3">
      <c r="A9" s="85">
        <v>4</v>
      </c>
      <c r="B9" s="86" t="s">
        <v>663</v>
      </c>
      <c r="C9" s="89" t="s">
        <v>358</v>
      </c>
      <c r="D9" s="88" t="s">
        <v>658</v>
      </c>
    </row>
    <row r="10" spans="1:7" ht="38.25" customHeight="1" x14ac:dyDescent="0.3">
      <c r="A10" s="85">
        <v>5</v>
      </c>
      <c r="B10" s="86" t="s">
        <v>376</v>
      </c>
      <c r="C10" s="86" t="s">
        <v>520</v>
      </c>
      <c r="D10" s="88" t="s">
        <v>658</v>
      </c>
    </row>
    <row r="11" spans="1:7" ht="30.75" customHeight="1" x14ac:dyDescent="0.3">
      <c r="A11" s="85">
        <v>6</v>
      </c>
      <c r="B11" s="87" t="s">
        <v>371</v>
      </c>
      <c r="C11" s="87" t="s">
        <v>359</v>
      </c>
      <c r="D11" s="88" t="s">
        <v>658</v>
      </c>
    </row>
    <row r="12" spans="1:7" ht="30.75" customHeight="1" x14ac:dyDescent="0.3">
      <c r="A12" s="85">
        <v>7</v>
      </c>
      <c r="B12" s="90" t="s">
        <v>521</v>
      </c>
      <c r="C12" s="87" t="s">
        <v>522</v>
      </c>
      <c r="D12" s="88" t="s">
        <v>658</v>
      </c>
    </row>
    <row r="13" spans="1:7" ht="30.75" customHeight="1" x14ac:dyDescent="0.3">
      <c r="A13" s="85">
        <v>8</v>
      </c>
      <c r="B13" s="90" t="s">
        <v>538</v>
      </c>
      <c r="C13" s="90" t="s">
        <v>539</v>
      </c>
      <c r="D13" s="88" t="s">
        <v>658</v>
      </c>
    </row>
    <row r="14" spans="1:7" ht="30.75" customHeight="1" x14ac:dyDescent="0.3">
      <c r="A14" s="85">
        <v>9</v>
      </c>
      <c r="B14" s="90" t="s">
        <v>372</v>
      </c>
      <c r="C14" s="89" t="s">
        <v>523</v>
      </c>
      <c r="D14" s="88" t="s">
        <v>658</v>
      </c>
    </row>
    <row r="15" spans="1:7" ht="30.75" customHeight="1" x14ac:dyDescent="0.3">
      <c r="A15" s="85">
        <v>10</v>
      </c>
      <c r="B15" s="87" t="s">
        <v>360</v>
      </c>
      <c r="C15" s="87" t="s">
        <v>524</v>
      </c>
      <c r="D15" s="88" t="s">
        <v>658</v>
      </c>
    </row>
    <row r="16" spans="1:7" ht="51" x14ac:dyDescent="0.3">
      <c r="A16" s="85">
        <v>11</v>
      </c>
      <c r="B16" s="91" t="s">
        <v>651</v>
      </c>
      <c r="C16" s="87" t="s">
        <v>365</v>
      </c>
      <c r="D16" s="88" t="s">
        <v>658</v>
      </c>
    </row>
    <row r="17" spans="1:4" ht="39.75" customHeight="1" thickBot="1" x14ac:dyDescent="0.35">
      <c r="A17" s="92">
        <v>12</v>
      </c>
      <c r="B17" s="93" t="s">
        <v>361</v>
      </c>
      <c r="C17" s="93" t="s">
        <v>362</v>
      </c>
      <c r="D17" s="94" t="s">
        <v>658</v>
      </c>
    </row>
  </sheetData>
  <mergeCells count="2">
    <mergeCell ref="C1:C3"/>
    <mergeCell ref="A1:B3"/>
  </mergeCells>
  <printOptions horizontalCentered="1"/>
  <pageMargins left="0.70866141732283472" right="0.70866141732283472" top="0.74803149606299213" bottom="0.74803149606299213" header="0.31496062992125984" footer="0.31496062992125984"/>
  <pageSetup scale="80" orientation="landscape" r:id="rId1"/>
  <headerFooter>
    <oddFooter>&amp;CPág. &amp;P de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showGridLines="0" zoomScale="110" zoomScaleNormal="110" workbookViewId="0">
      <selection activeCell="D4" sqref="D4:F4"/>
    </sheetView>
  </sheetViews>
  <sheetFormatPr baseColWidth="10" defaultRowHeight="16.5" outlineLevelRow="1" x14ac:dyDescent="0.3"/>
  <cols>
    <col min="1" max="1" width="3.5703125" style="64" customWidth="1"/>
    <col min="2" max="2" width="4.5703125" style="64" customWidth="1"/>
    <col min="3" max="3" width="28.42578125" style="64" customWidth="1"/>
    <col min="4" max="4" width="21.7109375" style="64" customWidth="1"/>
    <col min="5" max="5" width="23.42578125" style="64" customWidth="1"/>
    <col min="6" max="6" width="34" style="64" customWidth="1"/>
    <col min="7" max="16384" width="11.42578125" style="64"/>
  </cols>
  <sheetData>
    <row r="1" spans="1:6" x14ac:dyDescent="0.3">
      <c r="A1" s="212" t="s">
        <v>518</v>
      </c>
      <c r="B1" s="213"/>
      <c r="C1" s="213"/>
      <c r="D1" s="213"/>
      <c r="E1" s="213"/>
      <c r="F1" s="214"/>
    </row>
    <row r="2" spans="1:6" outlineLevel="1" x14ac:dyDescent="0.3">
      <c r="A2" s="215" t="s">
        <v>514</v>
      </c>
      <c r="B2" s="216"/>
      <c r="C2" s="66" t="s">
        <v>515</v>
      </c>
      <c r="D2" s="216" t="s">
        <v>516</v>
      </c>
      <c r="E2" s="216"/>
      <c r="F2" s="217"/>
    </row>
    <row r="3" spans="1:6" s="65" customFormat="1" ht="39.75" customHeight="1" x14ac:dyDescent="0.25">
      <c r="A3" s="210" t="s">
        <v>660</v>
      </c>
      <c r="B3" s="210"/>
      <c r="C3" s="67">
        <v>43857</v>
      </c>
      <c r="D3" s="211" t="s">
        <v>517</v>
      </c>
      <c r="E3" s="211"/>
      <c r="F3" s="211"/>
    </row>
    <row r="4" spans="1:6" s="65" customFormat="1" ht="39.75" customHeight="1" x14ac:dyDescent="0.25">
      <c r="A4" s="210" t="s">
        <v>719</v>
      </c>
      <c r="B4" s="210"/>
      <c r="C4" s="67">
        <v>43895</v>
      </c>
      <c r="D4" s="211" t="s">
        <v>720</v>
      </c>
      <c r="E4" s="211"/>
      <c r="F4" s="211"/>
    </row>
  </sheetData>
  <mergeCells count="7">
    <mergeCell ref="A4:B4"/>
    <mergeCell ref="D4:F4"/>
    <mergeCell ref="A1:F1"/>
    <mergeCell ref="A2:B2"/>
    <mergeCell ref="D2:F2"/>
    <mergeCell ref="A3:B3"/>
    <mergeCell ref="D3:F3"/>
  </mergeCells>
  <printOptions horizontalCentered="1"/>
  <pageMargins left="0.39370078740157483" right="0.39370078740157483" top="0.59055118110236227" bottom="0.39370078740157483" header="0.31496062992125984" footer="0.31496062992125984"/>
  <pageSetup scale="80" orientation="portrait" r:id="rId1"/>
  <headerFooter>
    <oddFooter>&amp;C&amp;9Pág.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62"/>
  <sheetViews>
    <sheetView zoomScale="90" zoomScaleNormal="90" zoomScaleSheetLayoutView="130" workbookViewId="0"/>
  </sheetViews>
  <sheetFormatPr baseColWidth="10" defaultColWidth="11.42578125" defaultRowHeight="16.5" x14ac:dyDescent="0.3"/>
  <cols>
    <col min="1" max="1" width="5.7109375" style="71" customWidth="1"/>
    <col min="2" max="2" width="33" style="71" customWidth="1"/>
    <col min="3" max="5" width="34.140625" style="71" customWidth="1"/>
    <col min="6" max="6" width="34.5703125" style="71" customWidth="1"/>
    <col min="7" max="7" width="4.28515625" style="71" customWidth="1"/>
    <col min="8" max="8" width="28.28515625" style="71" customWidth="1"/>
    <col min="9" max="16384" width="11.42578125" style="71"/>
  </cols>
  <sheetData>
    <row r="2" spans="2:6" ht="43.5" customHeight="1" x14ac:dyDescent="0.3"/>
    <row r="3" spans="2:6" ht="4.5" customHeight="1" x14ac:dyDescent="0.3">
      <c r="B3" s="64"/>
    </row>
    <row r="4" spans="2:6" ht="29.25" customHeight="1" x14ac:dyDescent="0.3">
      <c r="B4" s="143" t="s">
        <v>574</v>
      </c>
      <c r="C4" s="143"/>
      <c r="D4" s="143"/>
      <c r="E4" s="143"/>
      <c r="F4" s="143"/>
    </row>
    <row r="5" spans="2:6" ht="9" customHeight="1" x14ac:dyDescent="0.3">
      <c r="B5" s="96"/>
      <c r="C5" s="96"/>
      <c r="D5" s="96"/>
      <c r="E5" s="96"/>
      <c r="F5" s="96"/>
    </row>
    <row r="6" spans="2:6" ht="196.5" customHeight="1" x14ac:dyDescent="0.3">
      <c r="B6" s="147" t="s">
        <v>654</v>
      </c>
      <c r="C6" s="147"/>
      <c r="D6" s="147"/>
      <c r="E6" s="147"/>
      <c r="F6" s="147"/>
    </row>
    <row r="7" spans="2:6" ht="8.25" customHeight="1" x14ac:dyDescent="0.3">
      <c r="B7" s="97"/>
      <c r="C7" s="97"/>
      <c r="D7" s="97"/>
      <c r="E7" s="97"/>
      <c r="F7" s="97"/>
    </row>
    <row r="8" spans="2:6" ht="22.5" customHeight="1" x14ac:dyDescent="0.3">
      <c r="B8" s="143" t="s">
        <v>551</v>
      </c>
      <c r="C8" s="143"/>
      <c r="D8" s="143"/>
      <c r="E8" s="143"/>
      <c r="F8" s="143"/>
    </row>
    <row r="9" spans="2:6" ht="9.75" customHeight="1" x14ac:dyDescent="0.3">
      <c r="B9" s="96" t="s">
        <v>519</v>
      </c>
      <c r="C9" s="96"/>
      <c r="D9" s="96"/>
      <c r="E9" s="96"/>
      <c r="F9" s="96"/>
    </row>
    <row r="10" spans="2:6" ht="25.5" customHeight="1" x14ac:dyDescent="0.3">
      <c r="B10" s="147" t="s">
        <v>652</v>
      </c>
      <c r="C10" s="147"/>
      <c r="D10" s="147"/>
      <c r="E10" s="147"/>
      <c r="F10" s="147"/>
    </row>
    <row r="11" spans="2:6" ht="72" customHeight="1" x14ac:dyDescent="0.3">
      <c r="B11" s="147"/>
      <c r="C11" s="147"/>
      <c r="D11" s="147"/>
      <c r="E11" s="147"/>
      <c r="F11" s="147"/>
    </row>
    <row r="12" spans="2:6" ht="7.5" customHeight="1" x14ac:dyDescent="0.3">
      <c r="B12" s="97"/>
      <c r="C12" s="97"/>
      <c r="D12" s="97"/>
      <c r="E12" s="97"/>
      <c r="F12" s="97"/>
    </row>
    <row r="13" spans="2:6" ht="24" customHeight="1" x14ac:dyDescent="0.3">
      <c r="B13" s="143" t="s">
        <v>576</v>
      </c>
      <c r="C13" s="143"/>
      <c r="D13" s="143"/>
      <c r="E13" s="143"/>
      <c r="F13" s="143"/>
    </row>
    <row r="14" spans="2:6" ht="13.5" customHeight="1" x14ac:dyDescent="0.3">
      <c r="B14" s="96" t="s">
        <v>519</v>
      </c>
      <c r="C14" s="96"/>
      <c r="D14" s="96"/>
      <c r="E14" s="96"/>
      <c r="F14" s="96"/>
    </row>
    <row r="15" spans="2:6" ht="31.5" customHeight="1" x14ac:dyDescent="0.3">
      <c r="B15" s="147" t="s">
        <v>653</v>
      </c>
      <c r="C15" s="147"/>
      <c r="D15" s="147"/>
      <c r="E15" s="147"/>
      <c r="F15" s="147"/>
    </row>
    <row r="16" spans="2:6" ht="85.5" customHeight="1" x14ac:dyDescent="0.3">
      <c r="B16" s="147"/>
      <c r="C16" s="147"/>
      <c r="D16" s="147"/>
      <c r="E16" s="147"/>
      <c r="F16" s="147"/>
    </row>
    <row r="17" spans="2:6" ht="7.5" customHeight="1" x14ac:dyDescent="0.3">
      <c r="B17" s="97"/>
      <c r="C17" s="97"/>
      <c r="D17" s="97"/>
      <c r="E17" s="97"/>
      <c r="F17" s="97"/>
    </row>
    <row r="18" spans="2:6" ht="29.25" customHeight="1" x14ac:dyDescent="0.3">
      <c r="B18" s="143" t="s">
        <v>349</v>
      </c>
      <c r="C18" s="143"/>
      <c r="D18" s="143"/>
      <c r="E18" s="143"/>
      <c r="F18" s="143"/>
    </row>
    <row r="19" spans="2:6" ht="3" customHeight="1" x14ac:dyDescent="0.3">
      <c r="B19" s="96"/>
      <c r="C19" s="96"/>
      <c r="D19" s="96"/>
      <c r="E19" s="96"/>
      <c r="F19" s="96"/>
    </row>
    <row r="20" spans="2:6" ht="106.5" customHeight="1" x14ac:dyDescent="0.3">
      <c r="B20" s="146" t="s">
        <v>668</v>
      </c>
      <c r="C20" s="146"/>
      <c r="D20" s="146"/>
      <c r="E20" s="146"/>
      <c r="F20" s="146"/>
    </row>
    <row r="21" spans="2:6" ht="27.75" customHeight="1" x14ac:dyDescent="0.3">
      <c r="B21" s="143" t="s">
        <v>552</v>
      </c>
      <c r="C21" s="143"/>
      <c r="D21" s="143"/>
      <c r="E21" s="143"/>
      <c r="F21" s="143"/>
    </row>
    <row r="22" spans="2:6" ht="8.25" customHeight="1" x14ac:dyDescent="0.3">
      <c r="B22" s="96"/>
      <c r="C22" s="96"/>
      <c r="D22" s="96"/>
      <c r="E22" s="96"/>
      <c r="F22" s="96"/>
    </row>
    <row r="23" spans="2:6" ht="36" customHeight="1" x14ac:dyDescent="0.3">
      <c r="B23" s="98" t="s">
        <v>553</v>
      </c>
      <c r="C23" s="144" t="s">
        <v>581</v>
      </c>
      <c r="D23" s="144"/>
      <c r="E23" s="144"/>
      <c r="F23" s="144"/>
    </row>
    <row r="24" spans="2:6" ht="36" customHeight="1" x14ac:dyDescent="0.3">
      <c r="B24" s="98" t="s">
        <v>554</v>
      </c>
      <c r="C24" s="144" t="s">
        <v>577</v>
      </c>
      <c r="D24" s="144"/>
      <c r="E24" s="144"/>
      <c r="F24" s="144"/>
    </row>
    <row r="25" spans="2:6" ht="36" customHeight="1" x14ac:dyDescent="0.3">
      <c r="B25" s="98" t="s">
        <v>555</v>
      </c>
      <c r="C25" s="144" t="s">
        <v>578</v>
      </c>
      <c r="D25" s="144"/>
      <c r="E25" s="144"/>
      <c r="F25" s="144"/>
    </row>
    <row r="26" spans="2:6" ht="36" customHeight="1" x14ac:dyDescent="0.3">
      <c r="B26" s="98" t="s">
        <v>556</v>
      </c>
      <c r="C26" s="144" t="s">
        <v>579</v>
      </c>
      <c r="D26" s="144"/>
      <c r="E26" s="144"/>
      <c r="F26" s="144"/>
    </row>
    <row r="27" spans="2:6" ht="110.25" customHeight="1" x14ac:dyDescent="0.3">
      <c r="B27" s="98" t="s">
        <v>557</v>
      </c>
      <c r="C27" s="144" t="s">
        <v>648</v>
      </c>
      <c r="D27" s="144"/>
      <c r="E27" s="144"/>
      <c r="F27" s="144"/>
    </row>
    <row r="28" spans="2:6" ht="63.75" customHeight="1" x14ac:dyDescent="0.3">
      <c r="B28" s="98" t="s">
        <v>560</v>
      </c>
      <c r="C28" s="145" t="s">
        <v>585</v>
      </c>
      <c r="D28" s="145"/>
      <c r="E28" s="145"/>
      <c r="F28" s="145"/>
    </row>
    <row r="29" spans="2:6" ht="91.5" customHeight="1" x14ac:dyDescent="0.3">
      <c r="B29" s="98" t="s">
        <v>558</v>
      </c>
      <c r="C29" s="145" t="s">
        <v>559</v>
      </c>
      <c r="D29" s="145"/>
      <c r="E29" s="145"/>
      <c r="F29" s="145"/>
    </row>
    <row r="30" spans="2:6" ht="76.5" customHeight="1" x14ac:dyDescent="0.3">
      <c r="B30" s="98" t="s">
        <v>563</v>
      </c>
      <c r="C30" s="145" t="s">
        <v>566</v>
      </c>
      <c r="D30" s="145"/>
      <c r="E30" s="145"/>
      <c r="F30" s="145"/>
    </row>
    <row r="31" spans="2:6" ht="70.5" customHeight="1" x14ac:dyDescent="0.3">
      <c r="B31" s="98" t="s">
        <v>564</v>
      </c>
      <c r="C31" s="145" t="s">
        <v>567</v>
      </c>
      <c r="D31" s="145"/>
      <c r="E31" s="145"/>
      <c r="F31" s="145"/>
    </row>
    <row r="32" spans="2:6" ht="84.75" customHeight="1" x14ac:dyDescent="0.3">
      <c r="B32" s="98" t="s">
        <v>565</v>
      </c>
      <c r="C32" s="145" t="s">
        <v>568</v>
      </c>
      <c r="D32" s="145"/>
      <c r="E32" s="145"/>
      <c r="F32" s="145"/>
    </row>
    <row r="33" spans="2:6" x14ac:dyDescent="0.3">
      <c r="B33" s="97"/>
      <c r="C33" s="97"/>
      <c r="D33" s="97"/>
      <c r="E33" s="97"/>
      <c r="F33" s="97"/>
    </row>
    <row r="34" spans="2:6" x14ac:dyDescent="0.3">
      <c r="B34" s="97"/>
      <c r="C34" s="97"/>
      <c r="D34" s="97"/>
      <c r="E34" s="97"/>
      <c r="F34" s="97"/>
    </row>
    <row r="35" spans="2:6" x14ac:dyDescent="0.3">
      <c r="B35" s="97"/>
      <c r="C35" s="97"/>
      <c r="D35" s="97"/>
      <c r="E35" s="97"/>
      <c r="F35" s="97"/>
    </row>
    <row r="36" spans="2:6" x14ac:dyDescent="0.3">
      <c r="B36" s="97"/>
      <c r="C36" s="97"/>
      <c r="D36" s="97"/>
      <c r="E36" s="97"/>
      <c r="F36" s="97"/>
    </row>
    <row r="37" spans="2:6" x14ac:dyDescent="0.3">
      <c r="B37" s="97"/>
      <c r="C37" s="97"/>
      <c r="D37" s="97"/>
      <c r="E37" s="97"/>
      <c r="F37" s="97"/>
    </row>
    <row r="38" spans="2:6" x14ac:dyDescent="0.3">
      <c r="B38" s="97"/>
      <c r="C38" s="97"/>
      <c r="D38" s="97"/>
      <c r="E38" s="97"/>
      <c r="F38" s="97"/>
    </row>
    <row r="39" spans="2:6" x14ac:dyDescent="0.3">
      <c r="B39" s="97"/>
      <c r="C39" s="97"/>
      <c r="D39" s="97"/>
      <c r="E39" s="97"/>
      <c r="F39" s="97"/>
    </row>
    <row r="40" spans="2:6" x14ac:dyDescent="0.3">
      <c r="B40" s="97"/>
      <c r="C40" s="97"/>
      <c r="D40" s="97"/>
      <c r="E40" s="97"/>
      <c r="F40" s="97"/>
    </row>
    <row r="41" spans="2:6" x14ac:dyDescent="0.3">
      <c r="B41" s="97"/>
      <c r="C41" s="97"/>
      <c r="D41" s="97"/>
      <c r="E41" s="97"/>
      <c r="F41" s="97"/>
    </row>
    <row r="42" spans="2:6" x14ac:dyDescent="0.3">
      <c r="B42" s="97"/>
      <c r="C42" s="97"/>
      <c r="D42" s="97"/>
      <c r="E42" s="97"/>
      <c r="F42" s="97"/>
    </row>
    <row r="43" spans="2:6" x14ac:dyDescent="0.3">
      <c r="B43" s="97"/>
      <c r="C43" s="97"/>
      <c r="D43" s="97"/>
      <c r="E43" s="97"/>
      <c r="F43" s="97"/>
    </row>
    <row r="44" spans="2:6" x14ac:dyDescent="0.3">
      <c r="B44" s="97"/>
      <c r="C44" s="97"/>
      <c r="D44" s="97"/>
      <c r="E44" s="97"/>
      <c r="F44" s="97"/>
    </row>
    <row r="45" spans="2:6" x14ac:dyDescent="0.3">
      <c r="B45" s="97"/>
      <c r="C45" s="97"/>
      <c r="D45" s="97"/>
      <c r="E45" s="97"/>
      <c r="F45" s="97"/>
    </row>
    <row r="46" spans="2:6" x14ac:dyDescent="0.3">
      <c r="B46" s="97"/>
      <c r="C46" s="97"/>
      <c r="D46" s="97"/>
      <c r="E46" s="97"/>
      <c r="F46" s="97"/>
    </row>
    <row r="47" spans="2:6" x14ac:dyDescent="0.3">
      <c r="B47" s="97"/>
      <c r="C47" s="97"/>
      <c r="D47" s="97"/>
      <c r="E47" s="97"/>
      <c r="F47" s="97"/>
    </row>
    <row r="48" spans="2:6" x14ac:dyDescent="0.3">
      <c r="B48" s="97"/>
      <c r="C48" s="97"/>
      <c r="D48" s="97"/>
      <c r="E48" s="97"/>
      <c r="F48" s="97"/>
    </row>
    <row r="49" spans="2:6" x14ac:dyDescent="0.3">
      <c r="B49" s="97"/>
      <c r="C49" s="97"/>
      <c r="D49" s="97"/>
      <c r="E49" s="97"/>
      <c r="F49" s="97"/>
    </row>
    <row r="50" spans="2:6" x14ac:dyDescent="0.3">
      <c r="B50" s="97"/>
      <c r="C50" s="97"/>
      <c r="D50" s="97"/>
      <c r="E50" s="97"/>
      <c r="F50" s="97"/>
    </row>
    <row r="51" spans="2:6" x14ac:dyDescent="0.3">
      <c r="B51" s="97"/>
      <c r="C51" s="97"/>
      <c r="D51" s="97"/>
      <c r="E51" s="97"/>
      <c r="F51" s="97"/>
    </row>
    <row r="52" spans="2:6" x14ac:dyDescent="0.3">
      <c r="B52" s="97"/>
      <c r="C52" s="97"/>
      <c r="D52" s="97"/>
      <c r="E52" s="97"/>
      <c r="F52" s="97"/>
    </row>
    <row r="53" spans="2:6" x14ac:dyDescent="0.3">
      <c r="B53" s="97"/>
      <c r="C53" s="97"/>
      <c r="D53" s="97"/>
      <c r="E53" s="97"/>
      <c r="F53" s="97"/>
    </row>
    <row r="54" spans="2:6" x14ac:dyDescent="0.3">
      <c r="B54" s="97"/>
      <c r="C54" s="97"/>
      <c r="D54" s="97"/>
      <c r="E54" s="97"/>
      <c r="F54" s="97"/>
    </row>
    <row r="55" spans="2:6" x14ac:dyDescent="0.3">
      <c r="B55" s="97"/>
      <c r="C55" s="97"/>
      <c r="D55" s="97"/>
      <c r="E55" s="97"/>
      <c r="F55" s="97"/>
    </row>
    <row r="56" spans="2:6" x14ac:dyDescent="0.3">
      <c r="B56" s="97"/>
      <c r="C56" s="97"/>
      <c r="D56" s="97"/>
      <c r="E56" s="97"/>
      <c r="F56" s="97"/>
    </row>
    <row r="57" spans="2:6" x14ac:dyDescent="0.3">
      <c r="B57" s="97"/>
      <c r="C57" s="97"/>
      <c r="D57" s="97"/>
      <c r="E57" s="97"/>
      <c r="F57" s="97"/>
    </row>
    <row r="58" spans="2:6" x14ac:dyDescent="0.3">
      <c r="B58" s="99"/>
      <c r="C58" s="99"/>
      <c r="D58" s="99"/>
      <c r="E58" s="99"/>
      <c r="F58" s="99"/>
    </row>
    <row r="59" spans="2:6" x14ac:dyDescent="0.3">
      <c r="B59" s="99"/>
      <c r="C59" s="99"/>
      <c r="D59" s="99"/>
      <c r="E59" s="99"/>
      <c r="F59" s="99"/>
    </row>
    <row r="60" spans="2:6" x14ac:dyDescent="0.3">
      <c r="B60" s="99"/>
      <c r="C60" s="99"/>
      <c r="D60" s="99"/>
      <c r="E60" s="99"/>
      <c r="F60" s="99"/>
    </row>
    <row r="61" spans="2:6" x14ac:dyDescent="0.3">
      <c r="B61" s="99"/>
      <c r="C61" s="99"/>
      <c r="D61" s="99"/>
      <c r="E61" s="99"/>
      <c r="F61" s="99"/>
    </row>
    <row r="62" spans="2:6" x14ac:dyDescent="0.3">
      <c r="B62" s="99"/>
      <c r="C62" s="99"/>
      <c r="D62" s="99"/>
      <c r="E62" s="99"/>
      <c r="F62" s="99"/>
    </row>
  </sheetData>
  <mergeCells count="21">
    <mergeCell ref="C31:F31"/>
    <mergeCell ref="C30:F30"/>
    <mergeCell ref="C32:F32"/>
    <mergeCell ref="B20:F20"/>
    <mergeCell ref="B4:F4"/>
    <mergeCell ref="B6:F6"/>
    <mergeCell ref="B8:F8"/>
    <mergeCell ref="B11:F11"/>
    <mergeCell ref="B18:F18"/>
    <mergeCell ref="B10:F10"/>
    <mergeCell ref="B13:F13"/>
    <mergeCell ref="B15:F15"/>
    <mergeCell ref="B16:F16"/>
    <mergeCell ref="C27:F27"/>
    <mergeCell ref="C29:F29"/>
    <mergeCell ref="C28:F28"/>
    <mergeCell ref="B21:F21"/>
    <mergeCell ref="C23:F23"/>
    <mergeCell ref="C24:F24"/>
    <mergeCell ref="C25:F25"/>
    <mergeCell ref="C26:F26"/>
  </mergeCells>
  <printOptions horizontalCentered="1"/>
  <pageMargins left="0.39370078740157483" right="0.39370078740157483" top="0.39370078740157483" bottom="0.39370078740157483" header="0.31496062992125984" footer="0.31496062992125984"/>
  <pageSetup scale="52"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89"/>
  <sheetViews>
    <sheetView workbookViewId="0">
      <pane xSplit="2" topLeftCell="K1" activePane="topRight" state="frozen"/>
      <selection activeCell="A9" sqref="A9"/>
      <selection pane="topRight" activeCell="Q11" sqref="Q11"/>
    </sheetView>
  </sheetViews>
  <sheetFormatPr baseColWidth="10" defaultColWidth="11.42578125" defaultRowHeight="14.25" x14ac:dyDescent="0.2"/>
  <cols>
    <col min="1" max="1" width="3.140625" style="12" customWidth="1"/>
    <col min="2" max="2" width="44.570312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28.140625" style="12" customWidth="1"/>
    <col min="20" max="16384" width="11.42578125" style="12"/>
  </cols>
  <sheetData>
    <row r="2" spans="2:19" ht="36" customHeight="1" x14ac:dyDescent="0.2">
      <c r="B2" s="10" t="s">
        <v>34</v>
      </c>
      <c r="C2" s="156" t="s">
        <v>21</v>
      </c>
      <c r="D2" s="156"/>
      <c r="E2" s="156"/>
      <c r="F2" s="156"/>
      <c r="G2" s="156"/>
      <c r="H2" s="156"/>
      <c r="I2" s="156"/>
      <c r="J2" s="156"/>
      <c r="K2" s="156"/>
      <c r="L2" s="156"/>
      <c r="M2" s="156"/>
      <c r="N2" s="156"/>
      <c r="O2" s="11"/>
      <c r="R2" s="11"/>
    </row>
    <row r="3" spans="2:19" x14ac:dyDescent="0.2">
      <c r="C3" s="13"/>
      <c r="D3" s="13"/>
      <c r="E3" s="13"/>
      <c r="F3" s="13"/>
      <c r="G3" s="13"/>
      <c r="H3" s="13"/>
      <c r="I3" s="13"/>
      <c r="J3" s="13"/>
      <c r="K3" s="13"/>
      <c r="L3" s="13"/>
      <c r="M3" s="13"/>
      <c r="N3" s="13"/>
      <c r="O3" s="14"/>
      <c r="R3" s="14"/>
    </row>
    <row r="4" spans="2:19" ht="29.25" customHeight="1" x14ac:dyDescent="0.2">
      <c r="B4" s="10" t="s">
        <v>35</v>
      </c>
      <c r="C4" s="156" t="s">
        <v>23</v>
      </c>
      <c r="D4" s="156"/>
      <c r="E4" s="156"/>
      <c r="F4" s="156"/>
      <c r="G4" s="156"/>
      <c r="H4" s="156"/>
      <c r="I4" s="156"/>
      <c r="J4" s="156"/>
      <c r="K4" s="156"/>
      <c r="L4" s="156"/>
      <c r="M4" s="156"/>
      <c r="N4" s="156"/>
      <c r="O4" s="11"/>
      <c r="R4" s="11"/>
    </row>
    <row r="5" spans="2:19" ht="15" customHeight="1" x14ac:dyDescent="0.2">
      <c r="B5" s="15"/>
      <c r="C5" s="16"/>
      <c r="D5" s="16"/>
      <c r="E5" s="16"/>
      <c r="F5" s="16"/>
      <c r="G5" s="16"/>
      <c r="H5" s="16"/>
      <c r="I5" s="16"/>
      <c r="J5" s="16"/>
      <c r="K5" s="16"/>
      <c r="L5" s="16"/>
      <c r="M5" s="16"/>
      <c r="N5" s="16"/>
      <c r="O5" s="16"/>
      <c r="R5" s="16"/>
    </row>
    <row r="6" spans="2:19" ht="16.5" customHeight="1" x14ac:dyDescent="0.2">
      <c r="B6" s="157" t="s">
        <v>0</v>
      </c>
      <c r="C6" s="148" t="s">
        <v>13</v>
      </c>
      <c r="D6" s="149"/>
      <c r="E6" s="149"/>
      <c r="F6" s="150"/>
      <c r="G6" s="148" t="s">
        <v>2</v>
      </c>
      <c r="H6" s="149"/>
      <c r="I6" s="149"/>
      <c r="J6" s="149"/>
      <c r="K6" s="149"/>
      <c r="L6" s="149"/>
      <c r="M6" s="150"/>
      <c r="N6" s="151" t="s">
        <v>3</v>
      </c>
      <c r="O6" s="18"/>
      <c r="P6" s="155" t="s">
        <v>11</v>
      </c>
      <c r="Q6" s="155"/>
      <c r="R6" s="18"/>
    </row>
    <row r="7" spans="2:19" ht="31.5" customHeight="1" x14ac:dyDescent="0.2">
      <c r="B7" s="157"/>
      <c r="C7" s="32" t="s">
        <v>9</v>
      </c>
      <c r="D7" s="32" t="s">
        <v>10</v>
      </c>
      <c r="E7" s="32" t="s">
        <v>1</v>
      </c>
      <c r="F7" s="32" t="s">
        <v>16</v>
      </c>
      <c r="G7" s="32" t="s">
        <v>14</v>
      </c>
      <c r="H7" s="36" t="s">
        <v>15</v>
      </c>
      <c r="I7" s="32" t="s">
        <v>18</v>
      </c>
      <c r="J7" s="36" t="s">
        <v>17</v>
      </c>
      <c r="K7" s="32" t="s">
        <v>19</v>
      </c>
      <c r="L7" s="36" t="s">
        <v>20</v>
      </c>
      <c r="M7" s="32" t="s">
        <v>4</v>
      </c>
      <c r="N7" s="151"/>
      <c r="O7" s="18"/>
      <c r="P7" s="19" t="s">
        <v>26</v>
      </c>
      <c r="Q7" s="19" t="s">
        <v>5</v>
      </c>
      <c r="R7" s="18"/>
    </row>
    <row r="8" spans="2:19" ht="57" x14ac:dyDescent="0.2">
      <c r="B8" s="33" t="s">
        <v>24</v>
      </c>
      <c r="C8" s="20">
        <v>0</v>
      </c>
      <c r="D8" s="20">
        <v>0</v>
      </c>
      <c r="E8" s="20">
        <v>0</v>
      </c>
      <c r="F8" s="40">
        <f t="shared" ref="F8:F13" si="0">+C8+D8+E8</f>
        <v>0</v>
      </c>
      <c r="G8" s="20">
        <v>56000000000</v>
      </c>
      <c r="H8" s="41" t="s">
        <v>25</v>
      </c>
      <c r="I8" s="20">
        <v>0</v>
      </c>
      <c r="J8" s="20"/>
      <c r="K8" s="20">
        <v>0</v>
      </c>
      <c r="L8" s="20"/>
      <c r="M8" s="40">
        <f t="shared" ref="M8:M13" si="1">+G8+I8+K8</f>
        <v>56000000000</v>
      </c>
      <c r="N8" s="21">
        <f t="shared" ref="N8:N13" si="2">+C8+M8</f>
        <v>56000000000</v>
      </c>
      <c r="O8" s="22"/>
      <c r="P8" s="23" t="s">
        <v>22</v>
      </c>
      <c r="Q8" s="24">
        <f>43+133</f>
        <v>176</v>
      </c>
      <c r="R8" s="22"/>
      <c r="S8" s="39" t="s">
        <v>27</v>
      </c>
    </row>
    <row r="9" spans="2:19" ht="57" x14ac:dyDescent="0.2">
      <c r="B9" s="33" t="s">
        <v>28</v>
      </c>
      <c r="C9" s="20">
        <v>69061134999</v>
      </c>
      <c r="D9" s="20">
        <v>0</v>
      </c>
      <c r="E9" s="20">
        <v>0</v>
      </c>
      <c r="F9" s="40">
        <f t="shared" si="0"/>
        <v>69061134999</v>
      </c>
      <c r="G9" s="20">
        <v>0</v>
      </c>
      <c r="H9" s="20"/>
      <c r="I9" s="20">
        <v>0</v>
      </c>
      <c r="J9" s="20"/>
      <c r="K9" s="20">
        <v>0</v>
      </c>
      <c r="L9" s="20"/>
      <c r="M9" s="40">
        <f t="shared" si="1"/>
        <v>0</v>
      </c>
      <c r="N9" s="21">
        <f t="shared" si="2"/>
        <v>69061134999</v>
      </c>
      <c r="O9" s="22"/>
      <c r="P9" s="23" t="s">
        <v>22</v>
      </c>
      <c r="Q9" s="24">
        <v>1200</v>
      </c>
      <c r="R9" s="22"/>
    </row>
    <row r="10" spans="2:19" ht="57" x14ac:dyDescent="0.2">
      <c r="B10" s="33" t="s">
        <v>29</v>
      </c>
      <c r="C10" s="20">
        <v>0</v>
      </c>
      <c r="D10" s="20">
        <v>0</v>
      </c>
      <c r="E10" s="20">
        <v>0</v>
      </c>
      <c r="F10" s="40">
        <f t="shared" si="0"/>
        <v>0</v>
      </c>
      <c r="G10" s="20">
        <v>35604532699</v>
      </c>
      <c r="H10" s="41" t="s">
        <v>30</v>
      </c>
      <c r="I10" s="20">
        <v>0</v>
      </c>
      <c r="J10" s="20"/>
      <c r="K10" s="20">
        <v>0</v>
      </c>
      <c r="L10" s="20"/>
      <c r="M10" s="40">
        <f t="shared" si="1"/>
        <v>35604532699</v>
      </c>
      <c r="N10" s="21">
        <f t="shared" si="2"/>
        <v>35604532699</v>
      </c>
      <c r="O10" s="22"/>
      <c r="P10" s="23" t="s">
        <v>22</v>
      </c>
      <c r="Q10" s="24">
        <v>226</v>
      </c>
      <c r="R10" s="22"/>
    </row>
    <row r="11" spans="2:19" ht="45" x14ac:dyDescent="0.2">
      <c r="B11" s="33" t="s">
        <v>31</v>
      </c>
      <c r="C11" s="20">
        <v>0</v>
      </c>
      <c r="D11" s="20">
        <v>0</v>
      </c>
      <c r="E11" s="20">
        <v>0</v>
      </c>
      <c r="F11" s="40">
        <f t="shared" si="0"/>
        <v>0</v>
      </c>
      <c r="G11" s="20">
        <v>0</v>
      </c>
      <c r="H11" s="20"/>
      <c r="I11" s="20">
        <v>0</v>
      </c>
      <c r="J11" s="20"/>
      <c r="K11" s="20">
        <v>0</v>
      </c>
      <c r="L11" s="20"/>
      <c r="M11" s="40">
        <f t="shared" si="1"/>
        <v>0</v>
      </c>
      <c r="N11" s="21">
        <f t="shared" si="2"/>
        <v>0</v>
      </c>
      <c r="O11" s="22"/>
      <c r="P11" s="23"/>
      <c r="Q11" s="24"/>
      <c r="R11" s="22"/>
    </row>
    <row r="12" spans="2:19" ht="30" x14ac:dyDescent="0.2">
      <c r="B12" s="33" t="s">
        <v>32</v>
      </c>
      <c r="C12" s="20">
        <v>0</v>
      </c>
      <c r="D12" s="20">
        <v>0</v>
      </c>
      <c r="E12" s="20">
        <v>0</v>
      </c>
      <c r="F12" s="40">
        <f t="shared" si="0"/>
        <v>0</v>
      </c>
      <c r="G12" s="20">
        <v>0</v>
      </c>
      <c r="H12" s="20"/>
      <c r="I12" s="20">
        <v>0</v>
      </c>
      <c r="J12" s="20"/>
      <c r="K12" s="20">
        <v>0</v>
      </c>
      <c r="L12" s="20"/>
      <c r="M12" s="40">
        <f t="shared" si="1"/>
        <v>0</v>
      </c>
      <c r="N12" s="21">
        <f t="shared" si="2"/>
        <v>0</v>
      </c>
      <c r="O12" s="22"/>
      <c r="P12" s="23"/>
      <c r="Q12" s="24"/>
      <c r="R12" s="22"/>
    </row>
    <row r="13" spans="2:19" ht="57" x14ac:dyDescent="0.2">
      <c r="B13" s="33" t="s">
        <v>33</v>
      </c>
      <c r="C13" s="20">
        <v>0</v>
      </c>
      <c r="D13" s="20">
        <v>0</v>
      </c>
      <c r="E13" s="20">
        <v>0</v>
      </c>
      <c r="F13" s="40">
        <f t="shared" si="0"/>
        <v>0</v>
      </c>
      <c r="G13" s="20">
        <v>0</v>
      </c>
      <c r="H13" s="20"/>
      <c r="I13" s="20">
        <v>0</v>
      </c>
      <c r="J13" s="20"/>
      <c r="K13" s="20">
        <v>0</v>
      </c>
      <c r="L13" s="20"/>
      <c r="M13" s="40">
        <f t="shared" si="1"/>
        <v>0</v>
      </c>
      <c r="N13" s="21">
        <f t="shared" si="2"/>
        <v>0</v>
      </c>
      <c r="O13" s="22"/>
      <c r="P13" s="23" t="s">
        <v>22</v>
      </c>
      <c r="Q13" s="31"/>
      <c r="R13" s="22"/>
    </row>
    <row r="14" spans="2:19" ht="15.75" x14ac:dyDescent="0.2">
      <c r="B14" s="25" t="s">
        <v>6</v>
      </c>
      <c r="C14" s="26">
        <f>SUM(C8:C13)</f>
        <v>69061134999</v>
      </c>
      <c r="D14" s="26">
        <f>SUM(D8:D13)</f>
        <v>0</v>
      </c>
      <c r="E14" s="26">
        <f>SUM(E8:E13)</f>
        <v>0</v>
      </c>
      <c r="F14" s="26">
        <f>SUM(F8:F13)</f>
        <v>69061134999</v>
      </c>
      <c r="G14" s="26">
        <f>SUM(G8:G13)</f>
        <v>91604532699</v>
      </c>
      <c r="I14" s="26">
        <f>SUM(I8:I13)</f>
        <v>0</v>
      </c>
      <c r="K14" s="26">
        <f>SUM(K8:K13)</f>
        <v>0</v>
      </c>
      <c r="M14" s="26">
        <f>SUM(M8:M13)</f>
        <v>91604532699</v>
      </c>
      <c r="N14" s="26">
        <f>SUM(N8:N13)</f>
        <v>160665667698</v>
      </c>
      <c r="O14" s="27"/>
      <c r="Q14" s="42">
        <f>SUM(Q8:Q13)</f>
        <v>1602</v>
      </c>
      <c r="R14" s="27"/>
    </row>
    <row r="16" spans="2:19" ht="15.75" x14ac:dyDescent="0.2">
      <c r="B16" s="25" t="s">
        <v>12</v>
      </c>
      <c r="C16" s="28">
        <f>F14</f>
        <v>69061134999</v>
      </c>
      <c r="D16" s="34"/>
    </row>
    <row r="17" spans="1:19" ht="15.75" x14ac:dyDescent="0.2">
      <c r="B17" s="25" t="s">
        <v>7</v>
      </c>
      <c r="C17" s="28">
        <f>+M14</f>
        <v>91604532699</v>
      </c>
      <c r="D17" s="34"/>
    </row>
    <row r="18" spans="1:19" ht="15.75" x14ac:dyDescent="0.25">
      <c r="B18" s="25" t="s">
        <v>3</v>
      </c>
      <c r="C18" s="30">
        <f>+C16+C17</f>
        <v>160665667698</v>
      </c>
      <c r="D18" s="35"/>
    </row>
    <row r="20" spans="1:19" s="29" customFormat="1" x14ac:dyDescent="0.2">
      <c r="A20" s="37"/>
      <c r="B20" s="37"/>
      <c r="C20" s="37"/>
      <c r="D20" s="37"/>
      <c r="E20" s="37"/>
      <c r="F20" s="37"/>
      <c r="G20" s="37"/>
      <c r="H20" s="37"/>
      <c r="I20" s="37"/>
      <c r="J20" s="37"/>
      <c r="K20" s="37"/>
      <c r="L20" s="37"/>
      <c r="M20" s="37"/>
      <c r="N20" s="37"/>
      <c r="O20" s="38"/>
      <c r="P20" s="37"/>
      <c r="Q20" s="37"/>
      <c r="S20" s="12"/>
    </row>
    <row r="22" spans="1:19" ht="23.25" x14ac:dyDescent="0.2">
      <c r="B22" s="10" t="s">
        <v>36</v>
      </c>
      <c r="C22" s="156" t="s">
        <v>37</v>
      </c>
      <c r="D22" s="156"/>
      <c r="E22" s="156"/>
      <c r="F22" s="156"/>
      <c r="G22" s="156"/>
      <c r="H22" s="156"/>
      <c r="I22" s="156"/>
      <c r="J22" s="156"/>
      <c r="K22" s="156"/>
      <c r="L22" s="156"/>
      <c r="M22" s="156"/>
      <c r="N22" s="156"/>
      <c r="O22" s="11"/>
    </row>
    <row r="23" spans="1:19" ht="26.25" x14ac:dyDescent="0.2">
      <c r="B23" s="15"/>
      <c r="C23" s="16"/>
      <c r="D23" s="16"/>
      <c r="E23" s="16"/>
      <c r="F23" s="16"/>
      <c r="G23" s="16"/>
      <c r="H23" s="16"/>
      <c r="I23" s="16"/>
      <c r="J23" s="16"/>
      <c r="K23" s="16"/>
      <c r="L23" s="16"/>
      <c r="M23" s="16"/>
      <c r="N23" s="16"/>
      <c r="O23" s="16"/>
    </row>
    <row r="24" spans="1:19" ht="15.75" x14ac:dyDescent="0.2">
      <c r="B24" s="157" t="s">
        <v>0</v>
      </c>
      <c r="C24" s="148" t="s">
        <v>13</v>
      </c>
      <c r="D24" s="149"/>
      <c r="E24" s="149"/>
      <c r="F24" s="150"/>
      <c r="G24" s="148" t="s">
        <v>2</v>
      </c>
      <c r="H24" s="149"/>
      <c r="I24" s="149"/>
      <c r="J24" s="149"/>
      <c r="K24" s="149"/>
      <c r="L24" s="149"/>
      <c r="M24" s="150"/>
      <c r="N24" s="151" t="s">
        <v>3</v>
      </c>
      <c r="O24" s="18"/>
      <c r="P24" s="155" t="s">
        <v>11</v>
      </c>
      <c r="Q24" s="155"/>
    </row>
    <row r="25" spans="1:19" ht="38.25" x14ac:dyDescent="0.2">
      <c r="B25" s="157"/>
      <c r="C25" s="32" t="s">
        <v>9</v>
      </c>
      <c r="D25" s="32" t="s">
        <v>10</v>
      </c>
      <c r="E25" s="32" t="s">
        <v>1</v>
      </c>
      <c r="F25" s="32" t="s">
        <v>16</v>
      </c>
      <c r="G25" s="32" t="s">
        <v>14</v>
      </c>
      <c r="H25" s="36" t="s">
        <v>15</v>
      </c>
      <c r="I25" s="32" t="s">
        <v>18</v>
      </c>
      <c r="J25" s="36" t="s">
        <v>17</v>
      </c>
      <c r="K25" s="32" t="s">
        <v>19</v>
      </c>
      <c r="L25" s="36" t="s">
        <v>20</v>
      </c>
      <c r="M25" s="32" t="s">
        <v>4</v>
      </c>
      <c r="N25" s="151"/>
      <c r="O25" s="18"/>
      <c r="P25" s="19" t="s">
        <v>26</v>
      </c>
      <c r="Q25" s="19" t="s">
        <v>5</v>
      </c>
    </row>
    <row r="26" spans="1:19" ht="42.75" x14ac:dyDescent="0.2">
      <c r="B26" s="33" t="s">
        <v>38</v>
      </c>
      <c r="C26" s="20">
        <v>0</v>
      </c>
      <c r="D26" s="20">
        <v>0</v>
      </c>
      <c r="E26" s="20">
        <v>0</v>
      </c>
      <c r="F26" s="40">
        <v>0</v>
      </c>
      <c r="G26" s="20">
        <v>0</v>
      </c>
      <c r="H26" s="20"/>
      <c r="I26" s="20">
        <v>0</v>
      </c>
      <c r="J26" s="20"/>
      <c r="K26" s="20">
        <v>0</v>
      </c>
      <c r="L26" s="20"/>
      <c r="M26" s="20">
        <f>+G26+I26+K26</f>
        <v>0</v>
      </c>
      <c r="N26" s="43">
        <f>+F26+M26</f>
        <v>0</v>
      </c>
      <c r="O26" s="22"/>
      <c r="P26" s="23" t="s">
        <v>39</v>
      </c>
      <c r="Q26" s="45">
        <v>0.2</v>
      </c>
    </row>
    <row r="27" spans="1:19" ht="30" x14ac:dyDescent="0.2">
      <c r="B27" s="33" t="s">
        <v>40</v>
      </c>
      <c r="C27" s="20">
        <v>0</v>
      </c>
      <c r="D27" s="20">
        <v>0</v>
      </c>
      <c r="E27" s="20">
        <v>0</v>
      </c>
      <c r="F27" s="40">
        <f>+C27+D27+E27</f>
        <v>0</v>
      </c>
      <c r="G27" s="20">
        <v>0</v>
      </c>
      <c r="H27" s="20"/>
      <c r="I27" s="20">
        <v>0</v>
      </c>
      <c r="J27" s="20"/>
      <c r="K27" s="20">
        <v>0</v>
      </c>
      <c r="L27" s="20"/>
      <c r="M27" s="20">
        <f>+G27+I27+K27</f>
        <v>0</v>
      </c>
      <c r="N27" s="43">
        <f>+F27+M27</f>
        <v>0</v>
      </c>
      <c r="O27" s="22"/>
      <c r="P27" s="23"/>
      <c r="Q27" s="24"/>
    </row>
    <row r="28" spans="1:19" ht="30" x14ac:dyDescent="0.2">
      <c r="B28" s="33" t="s">
        <v>41</v>
      </c>
      <c r="C28" s="20">
        <v>0</v>
      </c>
      <c r="D28" s="20">
        <v>0</v>
      </c>
      <c r="E28" s="20">
        <v>0</v>
      </c>
      <c r="F28" s="40">
        <f>+C28+D28+E28</f>
        <v>0</v>
      </c>
      <c r="G28" s="20">
        <v>0</v>
      </c>
      <c r="H28" s="20"/>
      <c r="I28" s="20">
        <v>0</v>
      </c>
      <c r="J28" s="20"/>
      <c r="K28" s="20">
        <v>0</v>
      </c>
      <c r="L28" s="20"/>
      <c r="M28" s="20">
        <f>+G28+I28+K28</f>
        <v>0</v>
      </c>
      <c r="N28" s="43">
        <f>+F28+M28</f>
        <v>0</v>
      </c>
      <c r="O28" s="22"/>
      <c r="P28" s="23"/>
      <c r="Q28" s="24"/>
    </row>
    <row r="29" spans="1:19" ht="15.75" x14ac:dyDescent="0.2">
      <c r="B29" s="25" t="s">
        <v>6</v>
      </c>
      <c r="C29" s="26">
        <f>SUM(C26:C28)</f>
        <v>0</v>
      </c>
      <c r="D29" s="26">
        <f>SUM(D26:D28)</f>
        <v>0</v>
      </c>
      <c r="E29" s="26">
        <f>SUM(E26:E28)</f>
        <v>0</v>
      </c>
      <c r="F29" s="26">
        <f>SUM(F26:F28)</f>
        <v>0</v>
      </c>
      <c r="G29" s="26">
        <f>SUM(G26:G28)</f>
        <v>0</v>
      </c>
      <c r="I29" s="26">
        <f>SUM(I26:I28)</f>
        <v>0</v>
      </c>
      <c r="K29" s="26">
        <f>SUM(K26:K28)</f>
        <v>0</v>
      </c>
      <c r="M29" s="44">
        <f>SUM(M26:M28)</f>
        <v>0</v>
      </c>
      <c r="N29" s="44">
        <f>SUM(N26:N28)</f>
        <v>0</v>
      </c>
      <c r="O29" s="27"/>
      <c r="Q29" s="46">
        <f>SUM(Q26:Q28)</f>
        <v>0.2</v>
      </c>
    </row>
    <row r="31" spans="1:19" ht="15.75" x14ac:dyDescent="0.2">
      <c r="B31" s="25" t="s">
        <v>12</v>
      </c>
      <c r="C31" s="28">
        <f>F29</f>
        <v>0</v>
      </c>
      <c r="D31" s="34"/>
    </row>
    <row r="32" spans="1:19" ht="15.75" x14ac:dyDescent="0.2">
      <c r="B32" s="25" t="s">
        <v>7</v>
      </c>
      <c r="C32" s="28">
        <f>+M29</f>
        <v>0</v>
      </c>
      <c r="D32" s="34"/>
    </row>
    <row r="33" spans="1:19" ht="15.75" x14ac:dyDescent="0.25">
      <c r="B33" s="25" t="s">
        <v>3</v>
      </c>
      <c r="C33" s="30">
        <f>+C31+C32</f>
        <v>0</v>
      </c>
      <c r="D33" s="35"/>
    </row>
    <row r="35" spans="1:19" s="29" customFormat="1" x14ac:dyDescent="0.2">
      <c r="A35" s="37"/>
      <c r="B35" s="37"/>
      <c r="C35" s="37"/>
      <c r="D35" s="37"/>
      <c r="E35" s="37"/>
      <c r="F35" s="37"/>
      <c r="G35" s="37"/>
      <c r="H35" s="37"/>
      <c r="I35" s="37"/>
      <c r="J35" s="37"/>
      <c r="K35" s="37"/>
      <c r="L35" s="37"/>
      <c r="M35" s="37"/>
      <c r="N35" s="37"/>
      <c r="O35" s="38"/>
      <c r="P35" s="37"/>
      <c r="Q35" s="37"/>
      <c r="S35" s="12"/>
    </row>
    <row r="37" spans="1:19" ht="23.25" x14ac:dyDescent="0.2">
      <c r="B37" s="17" t="s">
        <v>50</v>
      </c>
      <c r="C37" s="156" t="s">
        <v>48</v>
      </c>
      <c r="D37" s="156"/>
      <c r="E37" s="156"/>
      <c r="F37" s="156"/>
      <c r="G37" s="156"/>
      <c r="H37" s="156"/>
      <c r="I37" s="156"/>
      <c r="J37" s="156"/>
      <c r="K37" s="156"/>
      <c r="L37" s="156"/>
      <c r="M37" s="156"/>
      <c r="N37" s="156"/>
      <c r="O37" s="11"/>
    </row>
    <row r="38" spans="1:19" ht="26.25" x14ac:dyDescent="0.2">
      <c r="B38" s="15"/>
      <c r="C38" s="16"/>
      <c r="D38" s="16"/>
      <c r="E38" s="16"/>
      <c r="F38" s="16"/>
      <c r="G38" s="16"/>
      <c r="H38" s="16"/>
      <c r="I38" s="16"/>
      <c r="J38" s="16"/>
      <c r="K38" s="16"/>
      <c r="L38" s="16"/>
      <c r="M38" s="16"/>
      <c r="N38" s="16"/>
      <c r="O38" s="16"/>
    </row>
    <row r="39" spans="1:19" ht="15.75" x14ac:dyDescent="0.2">
      <c r="B39" s="157" t="s">
        <v>0</v>
      </c>
      <c r="C39" s="148" t="s">
        <v>13</v>
      </c>
      <c r="D39" s="149"/>
      <c r="E39" s="149"/>
      <c r="F39" s="150"/>
      <c r="G39" s="148" t="s">
        <v>2</v>
      </c>
      <c r="H39" s="149"/>
      <c r="I39" s="149"/>
      <c r="J39" s="149"/>
      <c r="K39" s="149"/>
      <c r="L39" s="149"/>
      <c r="M39" s="150"/>
      <c r="N39" s="151" t="s">
        <v>3</v>
      </c>
      <c r="O39" s="18"/>
      <c r="P39" s="155" t="s">
        <v>11</v>
      </c>
      <c r="Q39" s="155"/>
    </row>
    <row r="40" spans="1:19" ht="38.25" x14ac:dyDescent="0.2">
      <c r="B40" s="157"/>
      <c r="C40" s="32" t="s">
        <v>9</v>
      </c>
      <c r="D40" s="32" t="s">
        <v>10</v>
      </c>
      <c r="E40" s="32" t="s">
        <v>1</v>
      </c>
      <c r="F40" s="32" t="s">
        <v>16</v>
      </c>
      <c r="G40" s="32" t="s">
        <v>14</v>
      </c>
      <c r="H40" s="36" t="s">
        <v>15</v>
      </c>
      <c r="I40" s="32" t="s">
        <v>18</v>
      </c>
      <c r="J40" s="36" t="s">
        <v>17</v>
      </c>
      <c r="K40" s="32" t="s">
        <v>19</v>
      </c>
      <c r="L40" s="36" t="s">
        <v>20</v>
      </c>
      <c r="M40" s="32" t="s">
        <v>4</v>
      </c>
      <c r="N40" s="151"/>
      <c r="O40" s="18"/>
      <c r="P40" s="19" t="s">
        <v>26</v>
      </c>
      <c r="Q40" s="19" t="s">
        <v>5</v>
      </c>
    </row>
    <row r="41" spans="1:19" ht="30" x14ac:dyDescent="0.2">
      <c r="B41" s="33" t="s">
        <v>51</v>
      </c>
      <c r="C41" s="20">
        <v>0</v>
      </c>
      <c r="D41" s="20">
        <v>0</v>
      </c>
      <c r="E41" s="20">
        <v>0</v>
      </c>
      <c r="F41" s="40">
        <f>+C41+D41+E41</f>
        <v>0</v>
      </c>
      <c r="G41" s="152">
        <v>1300000000</v>
      </c>
      <c r="H41" s="41"/>
      <c r="I41" s="20">
        <v>0</v>
      </c>
      <c r="J41" s="20"/>
      <c r="K41" s="20">
        <v>0</v>
      </c>
      <c r="L41" s="20"/>
      <c r="M41" s="20">
        <f>+G41+I41+K41</f>
        <v>1300000000</v>
      </c>
      <c r="N41" s="43">
        <f>+F41+M41</f>
        <v>1300000000</v>
      </c>
      <c r="O41" s="22"/>
      <c r="P41" s="23" t="s">
        <v>52</v>
      </c>
      <c r="Q41" s="47">
        <v>30</v>
      </c>
    </row>
    <row r="42" spans="1:19" ht="45" x14ac:dyDescent="0.2">
      <c r="B42" s="33" t="s">
        <v>55</v>
      </c>
      <c r="C42" s="20">
        <v>0</v>
      </c>
      <c r="D42" s="20">
        <v>0</v>
      </c>
      <c r="E42" s="20">
        <v>0</v>
      </c>
      <c r="F42" s="40">
        <f>+C42+D42+E42</f>
        <v>0</v>
      </c>
      <c r="G42" s="153"/>
      <c r="H42" s="41"/>
      <c r="I42" s="20">
        <v>0</v>
      </c>
      <c r="J42" s="20"/>
      <c r="K42" s="20">
        <v>0</v>
      </c>
      <c r="L42" s="20"/>
      <c r="M42" s="20">
        <f>+G42+I42+K42</f>
        <v>0</v>
      </c>
      <c r="N42" s="43">
        <f>+F42+M42</f>
        <v>0</v>
      </c>
      <c r="O42" s="22"/>
      <c r="P42" s="23" t="s">
        <v>52</v>
      </c>
      <c r="Q42" s="47">
        <v>4</v>
      </c>
    </row>
    <row r="43" spans="1:19" ht="30" x14ac:dyDescent="0.2">
      <c r="B43" s="33" t="s">
        <v>53</v>
      </c>
      <c r="C43" s="20">
        <v>0</v>
      </c>
      <c r="D43" s="20">
        <v>0</v>
      </c>
      <c r="E43" s="20">
        <v>0</v>
      </c>
      <c r="F43" s="40">
        <f>+C43+D43+E43</f>
        <v>0</v>
      </c>
      <c r="G43" s="153"/>
      <c r="H43" s="41"/>
      <c r="I43" s="20">
        <v>0</v>
      </c>
      <c r="J43" s="20"/>
      <c r="K43" s="20">
        <v>0</v>
      </c>
      <c r="L43" s="20"/>
      <c r="M43" s="20">
        <f>+G43+I43+K43</f>
        <v>0</v>
      </c>
      <c r="N43" s="43">
        <f>+F43+M43</f>
        <v>0</v>
      </c>
      <c r="O43" s="22"/>
      <c r="P43" s="23"/>
      <c r="Q43" s="24"/>
    </row>
    <row r="44" spans="1:19" ht="45" x14ac:dyDescent="0.2">
      <c r="B44" s="33" t="s">
        <v>54</v>
      </c>
      <c r="C44" s="20">
        <v>0</v>
      </c>
      <c r="D44" s="20">
        <v>0</v>
      </c>
      <c r="E44" s="20">
        <v>0</v>
      </c>
      <c r="F44" s="40">
        <f>+C44+D44+E44</f>
        <v>0</v>
      </c>
      <c r="G44" s="154"/>
      <c r="H44" s="41"/>
      <c r="I44" s="20">
        <v>0</v>
      </c>
      <c r="J44" s="20"/>
      <c r="K44" s="20">
        <v>0</v>
      </c>
      <c r="L44" s="20"/>
      <c r="M44" s="20">
        <f>+G44+I44+K44</f>
        <v>0</v>
      </c>
      <c r="N44" s="43">
        <f>+F44+M44</f>
        <v>0</v>
      </c>
      <c r="O44" s="22"/>
      <c r="P44" s="23"/>
      <c r="Q44" s="24"/>
    </row>
    <row r="45" spans="1:19" ht="15.75" x14ac:dyDescent="0.2">
      <c r="B45" s="25" t="s">
        <v>6</v>
      </c>
      <c r="C45" s="26">
        <f>SUM(C41:C44)</f>
        <v>0</v>
      </c>
      <c r="D45" s="26">
        <f>SUM(D41:D44)</f>
        <v>0</v>
      </c>
      <c r="E45" s="26">
        <f>SUM(E41:E44)</f>
        <v>0</v>
      </c>
      <c r="F45" s="26">
        <f>SUM(F41:F44)</f>
        <v>0</v>
      </c>
      <c r="G45" s="26">
        <f>SUM(G41:G44)</f>
        <v>1300000000</v>
      </c>
      <c r="I45" s="26">
        <f>SUM(I41:I44)</f>
        <v>0</v>
      </c>
      <c r="K45" s="26">
        <f>SUM(K41:K44)</f>
        <v>0</v>
      </c>
      <c r="M45" s="44">
        <f>SUM(M41:M44)</f>
        <v>1300000000</v>
      </c>
      <c r="N45" s="44">
        <f>SUM(N41:N44)</f>
        <v>1300000000</v>
      </c>
      <c r="O45" s="27"/>
      <c r="Q45" s="42">
        <f>SUM(Q41:Q44)</f>
        <v>34</v>
      </c>
    </row>
    <row r="47" spans="1:19" ht="15.75" x14ac:dyDescent="0.2">
      <c r="B47" s="25" t="s">
        <v>12</v>
      </c>
      <c r="C47" s="28">
        <f>F45</f>
        <v>0</v>
      </c>
      <c r="D47" s="34"/>
    </row>
    <row r="48" spans="1:19" ht="15.75" x14ac:dyDescent="0.2">
      <c r="B48" s="25" t="s">
        <v>7</v>
      </c>
      <c r="C48" s="28">
        <f>+M45</f>
        <v>1300000000</v>
      </c>
      <c r="D48" s="34"/>
    </row>
    <row r="49" spans="1:19" ht="15.75" x14ac:dyDescent="0.25">
      <c r="B49" s="25" t="s">
        <v>3</v>
      </c>
      <c r="C49" s="30">
        <f>+C47+C48</f>
        <v>1300000000</v>
      </c>
      <c r="D49" s="35"/>
    </row>
    <row r="51" spans="1:19" s="29" customFormat="1" x14ac:dyDescent="0.2">
      <c r="A51" s="37"/>
      <c r="B51" s="37"/>
      <c r="C51" s="37"/>
      <c r="D51" s="37"/>
      <c r="E51" s="37"/>
      <c r="F51" s="37"/>
      <c r="G51" s="37"/>
      <c r="H51" s="37"/>
      <c r="I51" s="37"/>
      <c r="J51" s="37"/>
      <c r="K51" s="37"/>
      <c r="L51" s="37"/>
      <c r="M51" s="37"/>
      <c r="N51" s="37"/>
      <c r="O51" s="38"/>
      <c r="P51" s="37"/>
      <c r="Q51" s="37"/>
      <c r="S51" s="12"/>
    </row>
    <row r="53" spans="1:19" ht="23.25" x14ac:dyDescent="0.2">
      <c r="B53" s="10" t="s">
        <v>49</v>
      </c>
      <c r="C53" s="156" t="s">
        <v>42</v>
      </c>
      <c r="D53" s="156"/>
      <c r="E53" s="156"/>
      <c r="F53" s="156"/>
      <c r="G53" s="156"/>
      <c r="H53" s="156"/>
      <c r="I53" s="156"/>
      <c r="J53" s="156"/>
      <c r="K53" s="156"/>
      <c r="L53" s="156"/>
      <c r="M53" s="156"/>
      <c r="N53" s="156"/>
      <c r="O53" s="11"/>
    </row>
    <row r="54" spans="1:19" ht="26.25" x14ac:dyDescent="0.2">
      <c r="B54" s="15"/>
      <c r="C54" s="16"/>
      <c r="D54" s="16"/>
      <c r="E54" s="16"/>
      <c r="F54" s="16"/>
      <c r="G54" s="16"/>
      <c r="H54" s="16"/>
      <c r="I54" s="16"/>
      <c r="J54" s="16"/>
      <c r="K54" s="16"/>
      <c r="L54" s="16"/>
      <c r="M54" s="16"/>
      <c r="N54" s="16"/>
      <c r="O54" s="16"/>
    </row>
    <row r="55" spans="1:19" ht="15.75" x14ac:dyDescent="0.2">
      <c r="B55" s="157" t="s">
        <v>0</v>
      </c>
      <c r="C55" s="148" t="s">
        <v>13</v>
      </c>
      <c r="D55" s="149"/>
      <c r="E55" s="149"/>
      <c r="F55" s="150"/>
      <c r="G55" s="148" t="s">
        <v>2</v>
      </c>
      <c r="H55" s="149"/>
      <c r="I55" s="149"/>
      <c r="J55" s="149"/>
      <c r="K55" s="149"/>
      <c r="L55" s="149"/>
      <c r="M55" s="150"/>
      <c r="N55" s="151" t="s">
        <v>3</v>
      </c>
      <c r="O55" s="18"/>
      <c r="P55" s="155" t="s">
        <v>11</v>
      </c>
      <c r="Q55" s="155"/>
    </row>
    <row r="56" spans="1:19" ht="38.25" x14ac:dyDescent="0.2">
      <c r="B56" s="157"/>
      <c r="C56" s="32" t="s">
        <v>9</v>
      </c>
      <c r="D56" s="32" t="s">
        <v>10</v>
      </c>
      <c r="E56" s="32" t="s">
        <v>1</v>
      </c>
      <c r="F56" s="32" t="s">
        <v>16</v>
      </c>
      <c r="G56" s="32" t="s">
        <v>14</v>
      </c>
      <c r="H56" s="36" t="s">
        <v>15</v>
      </c>
      <c r="I56" s="32" t="s">
        <v>18</v>
      </c>
      <c r="J56" s="36" t="s">
        <v>17</v>
      </c>
      <c r="K56" s="32" t="s">
        <v>19</v>
      </c>
      <c r="L56" s="36" t="s">
        <v>20</v>
      </c>
      <c r="M56" s="32" t="s">
        <v>4</v>
      </c>
      <c r="N56" s="151"/>
      <c r="O56" s="18"/>
      <c r="P56" s="19" t="s">
        <v>26</v>
      </c>
      <c r="Q56" s="19" t="s">
        <v>5</v>
      </c>
    </row>
    <row r="57" spans="1:19" ht="57" x14ac:dyDescent="0.2">
      <c r="B57" s="33" t="s">
        <v>43</v>
      </c>
      <c r="C57" s="20">
        <v>350000000</v>
      </c>
      <c r="D57" s="20">
        <v>0</v>
      </c>
      <c r="E57" s="20">
        <v>0</v>
      </c>
      <c r="F57" s="40">
        <f>+C57+D57+E57</f>
        <v>350000000</v>
      </c>
      <c r="G57" s="20">
        <v>0</v>
      </c>
      <c r="H57" s="20"/>
      <c r="I57" s="20">
        <v>0</v>
      </c>
      <c r="J57" s="20"/>
      <c r="K57" s="20">
        <v>0</v>
      </c>
      <c r="L57" s="20"/>
      <c r="M57" s="20">
        <f>+G57+I57+K57</f>
        <v>0</v>
      </c>
      <c r="N57" s="43">
        <f>+F57+M57</f>
        <v>350000000</v>
      </c>
      <c r="O57" s="22"/>
      <c r="P57" s="23" t="s">
        <v>44</v>
      </c>
      <c r="Q57" s="47">
        <v>9100</v>
      </c>
    </row>
    <row r="58" spans="1:19" ht="30" x14ac:dyDescent="0.2">
      <c r="B58" s="33" t="s">
        <v>45</v>
      </c>
      <c r="C58" s="20">
        <v>0</v>
      </c>
      <c r="D58" s="20">
        <v>0</v>
      </c>
      <c r="E58" s="20">
        <v>0</v>
      </c>
      <c r="F58" s="40">
        <f>+C58+D58+E58</f>
        <v>0</v>
      </c>
      <c r="G58" s="20">
        <v>0</v>
      </c>
      <c r="H58" s="20"/>
      <c r="I58" s="20">
        <v>0</v>
      </c>
      <c r="J58" s="20"/>
      <c r="K58" s="20">
        <v>0</v>
      </c>
      <c r="L58" s="20"/>
      <c r="M58" s="20">
        <f>+G58+I58+K58</f>
        <v>0</v>
      </c>
      <c r="N58" s="43">
        <f>+F58+M58</f>
        <v>0</v>
      </c>
      <c r="O58" s="22"/>
      <c r="P58" s="23"/>
      <c r="Q58" s="24"/>
    </row>
    <row r="59" spans="1:19" ht="45" x14ac:dyDescent="0.2">
      <c r="B59" s="33" t="s">
        <v>46</v>
      </c>
      <c r="C59" s="20">
        <v>150000000</v>
      </c>
      <c r="D59" s="20">
        <v>0</v>
      </c>
      <c r="E59" s="20">
        <v>0</v>
      </c>
      <c r="F59" s="40">
        <f>+C59+D59+E59</f>
        <v>150000000</v>
      </c>
      <c r="G59" s="20">
        <v>0</v>
      </c>
      <c r="H59" s="20"/>
      <c r="I59" s="20">
        <v>0</v>
      </c>
      <c r="J59" s="20"/>
      <c r="K59" s="20">
        <v>0</v>
      </c>
      <c r="L59" s="20"/>
      <c r="M59" s="20">
        <f>+G59+I59+K59</f>
        <v>0</v>
      </c>
      <c r="N59" s="43">
        <f>+F59+M59</f>
        <v>150000000</v>
      </c>
      <c r="O59" s="22"/>
      <c r="P59" s="23"/>
      <c r="Q59" s="24"/>
    </row>
    <row r="60" spans="1:19" ht="15" x14ac:dyDescent="0.2">
      <c r="B60" s="33" t="s">
        <v>47</v>
      </c>
      <c r="C60" s="20">
        <v>0</v>
      </c>
      <c r="D60" s="20">
        <v>0</v>
      </c>
      <c r="E60" s="20">
        <v>0</v>
      </c>
      <c r="F60" s="40">
        <f>+C60+D60+E60</f>
        <v>0</v>
      </c>
      <c r="G60" s="20">
        <v>0</v>
      </c>
      <c r="H60" s="20"/>
      <c r="I60" s="20">
        <v>0</v>
      </c>
      <c r="J60" s="20"/>
      <c r="K60" s="20">
        <v>0</v>
      </c>
      <c r="L60" s="20"/>
      <c r="M60" s="20">
        <f>+G60+I60+K60</f>
        <v>0</v>
      </c>
      <c r="N60" s="43">
        <f>+F60+M60</f>
        <v>0</v>
      </c>
      <c r="O60" s="22"/>
      <c r="P60" s="23"/>
      <c r="Q60" s="24"/>
    </row>
    <row r="61" spans="1:19" ht="15.75" x14ac:dyDescent="0.2">
      <c r="B61" s="25" t="s">
        <v>6</v>
      </c>
      <c r="C61" s="26">
        <f>SUM(C57:C60)</f>
        <v>500000000</v>
      </c>
      <c r="D61" s="26">
        <f>SUM(D57:D60)</f>
        <v>0</v>
      </c>
      <c r="E61" s="26">
        <f>SUM(E57:E60)</f>
        <v>0</v>
      </c>
      <c r="F61" s="26">
        <f>SUM(F57:F60)</f>
        <v>500000000</v>
      </c>
      <c r="G61" s="26">
        <f>SUM(G57:G60)</f>
        <v>0</v>
      </c>
      <c r="I61" s="26">
        <f>SUM(I57:I60)</f>
        <v>0</v>
      </c>
      <c r="K61" s="26">
        <f>SUM(K57:K60)</f>
        <v>0</v>
      </c>
      <c r="M61" s="44">
        <f>SUM(M57:M60)</f>
        <v>0</v>
      </c>
      <c r="N61" s="44">
        <f>SUM(N57:N60)</f>
        <v>500000000</v>
      </c>
      <c r="O61" s="27"/>
      <c r="Q61" s="42">
        <f>SUM(Q57:Q60)</f>
        <v>9100</v>
      </c>
    </row>
    <row r="63" spans="1:19" ht="15.75" x14ac:dyDescent="0.2">
      <c r="B63" s="25" t="s">
        <v>12</v>
      </c>
      <c r="C63" s="28">
        <f>F61</f>
        <v>500000000</v>
      </c>
      <c r="D63" s="34"/>
    </row>
    <row r="64" spans="1:19" ht="15.75" x14ac:dyDescent="0.2">
      <c r="B64" s="25" t="s">
        <v>7</v>
      </c>
      <c r="C64" s="28">
        <f>+M61</f>
        <v>0</v>
      </c>
      <c r="D64" s="34"/>
    </row>
    <row r="65" spans="1:19" ht="15.75" x14ac:dyDescent="0.25">
      <c r="B65" s="25" t="s">
        <v>3</v>
      </c>
      <c r="C65" s="30">
        <f>+C63+C64</f>
        <v>500000000</v>
      </c>
      <c r="D65" s="35"/>
    </row>
    <row r="67" spans="1:19" s="29" customFormat="1" x14ac:dyDescent="0.2">
      <c r="A67" s="37"/>
      <c r="B67" s="37"/>
      <c r="C67" s="37"/>
      <c r="D67" s="37"/>
      <c r="E67" s="37"/>
      <c r="F67" s="37"/>
      <c r="G67" s="37"/>
      <c r="H67" s="37"/>
      <c r="I67" s="37"/>
      <c r="J67" s="37"/>
      <c r="K67" s="37"/>
      <c r="L67" s="37"/>
      <c r="M67" s="37"/>
      <c r="N67" s="37"/>
      <c r="O67" s="38"/>
      <c r="P67" s="37"/>
      <c r="Q67" s="37"/>
      <c r="S67" s="12"/>
    </row>
    <row r="69" spans="1:19" ht="29.25" customHeight="1" x14ac:dyDescent="0.2">
      <c r="B69" s="49" t="s">
        <v>56</v>
      </c>
      <c r="C69" s="158" t="s">
        <v>57</v>
      </c>
      <c r="D69" s="159"/>
      <c r="E69" s="159"/>
      <c r="F69" s="159"/>
      <c r="G69" s="159"/>
      <c r="H69" s="159"/>
      <c r="I69" s="159"/>
      <c r="J69" s="159"/>
      <c r="K69" s="159"/>
      <c r="L69" s="159"/>
      <c r="M69" s="159"/>
      <c r="N69" s="160"/>
      <c r="O69" s="11"/>
      <c r="R69" s="11"/>
    </row>
    <row r="70" spans="1:19" ht="15" customHeight="1" x14ac:dyDescent="0.2">
      <c r="B70" s="15"/>
      <c r="C70" s="16"/>
      <c r="D70" s="16"/>
      <c r="E70" s="16"/>
      <c r="F70" s="16"/>
      <c r="G70" s="16"/>
      <c r="H70" s="16"/>
      <c r="I70" s="16"/>
      <c r="J70" s="16"/>
      <c r="K70" s="16"/>
      <c r="L70" s="16"/>
      <c r="M70" s="16"/>
      <c r="N70" s="16"/>
      <c r="O70" s="16"/>
      <c r="R70" s="16"/>
    </row>
    <row r="71" spans="1:19" ht="16.5" customHeight="1" x14ac:dyDescent="0.2">
      <c r="B71" s="157" t="s">
        <v>0</v>
      </c>
      <c r="C71" s="148" t="s">
        <v>13</v>
      </c>
      <c r="D71" s="149"/>
      <c r="E71" s="149"/>
      <c r="F71" s="150"/>
      <c r="G71" s="148" t="s">
        <v>2</v>
      </c>
      <c r="H71" s="149"/>
      <c r="I71" s="149"/>
      <c r="J71" s="149"/>
      <c r="K71" s="149"/>
      <c r="L71" s="149"/>
      <c r="M71" s="150"/>
      <c r="N71" s="151" t="s">
        <v>3</v>
      </c>
      <c r="O71" s="18"/>
      <c r="P71" s="155" t="s">
        <v>11</v>
      </c>
      <c r="Q71" s="155"/>
      <c r="R71" s="18"/>
    </row>
    <row r="72" spans="1:19" ht="31.5" customHeight="1" x14ac:dyDescent="0.2">
      <c r="B72" s="157"/>
      <c r="C72" s="32" t="s">
        <v>9</v>
      </c>
      <c r="D72" s="32" t="s">
        <v>10</v>
      </c>
      <c r="E72" s="32" t="s">
        <v>1</v>
      </c>
      <c r="F72" s="32" t="s">
        <v>16</v>
      </c>
      <c r="G72" s="32" t="s">
        <v>14</v>
      </c>
      <c r="H72" s="36" t="s">
        <v>15</v>
      </c>
      <c r="I72" s="32" t="s">
        <v>18</v>
      </c>
      <c r="J72" s="36" t="s">
        <v>17</v>
      </c>
      <c r="K72" s="32" t="s">
        <v>19</v>
      </c>
      <c r="L72" s="36" t="s">
        <v>20</v>
      </c>
      <c r="M72" s="32" t="s">
        <v>4</v>
      </c>
      <c r="N72" s="151"/>
      <c r="O72" s="18"/>
      <c r="P72" s="48" t="s">
        <v>26</v>
      </c>
      <c r="Q72" s="48" t="s">
        <v>5</v>
      </c>
      <c r="R72" s="18"/>
    </row>
    <row r="73" spans="1:19" ht="30" x14ac:dyDescent="0.2">
      <c r="B73" s="33" t="s">
        <v>58</v>
      </c>
      <c r="C73" s="20">
        <v>0</v>
      </c>
      <c r="D73" s="20">
        <v>0</v>
      </c>
      <c r="E73" s="20">
        <v>0</v>
      </c>
      <c r="F73" s="40">
        <f>+C73+D73+E73</f>
        <v>0</v>
      </c>
      <c r="G73" s="20">
        <v>0</v>
      </c>
      <c r="H73" s="20"/>
      <c r="I73" s="20">
        <v>0</v>
      </c>
      <c r="J73" s="20"/>
      <c r="K73" s="20">
        <v>0</v>
      </c>
      <c r="L73" s="20"/>
      <c r="M73" s="20">
        <f>+G73+I73+K73</f>
        <v>0</v>
      </c>
      <c r="N73" s="43">
        <f>+F73+M73</f>
        <v>0</v>
      </c>
      <c r="O73" s="22"/>
      <c r="P73" s="23"/>
      <c r="Q73" s="24"/>
      <c r="R73" s="22"/>
    </row>
    <row r="74" spans="1:19" ht="28.5" x14ac:dyDescent="0.2">
      <c r="B74" s="33" t="s">
        <v>59</v>
      </c>
      <c r="C74" s="20">
        <v>0</v>
      </c>
      <c r="D74" s="20">
        <v>0</v>
      </c>
      <c r="E74" s="20">
        <v>0</v>
      </c>
      <c r="F74" s="40">
        <f t="shared" ref="F74:F84" si="3">+C74+D74+E74</f>
        <v>0</v>
      </c>
      <c r="G74" s="20">
        <v>0</v>
      </c>
      <c r="H74" s="20"/>
      <c r="I74" s="20">
        <v>0</v>
      </c>
      <c r="J74" s="20"/>
      <c r="K74" s="41">
        <v>24000000000</v>
      </c>
      <c r="L74" s="50" t="s">
        <v>60</v>
      </c>
      <c r="M74" s="20">
        <f t="shared" ref="M74:M79" si="4">+G74+I74+K74</f>
        <v>24000000000</v>
      </c>
      <c r="N74" s="43">
        <f t="shared" ref="N74:N84" si="5">+F74+M74</f>
        <v>24000000000</v>
      </c>
      <c r="O74" s="22"/>
      <c r="P74" s="23"/>
      <c r="Q74" s="24"/>
      <c r="R74" s="22"/>
    </row>
    <row r="75" spans="1:19" ht="30" x14ac:dyDescent="0.2">
      <c r="B75" s="33" t="s">
        <v>61</v>
      </c>
      <c r="C75" s="20">
        <v>50000000000</v>
      </c>
      <c r="D75" s="20">
        <v>0</v>
      </c>
      <c r="E75" s="20">
        <v>0</v>
      </c>
      <c r="F75" s="40">
        <f t="shared" si="3"/>
        <v>50000000000</v>
      </c>
      <c r="G75" s="20">
        <v>0</v>
      </c>
      <c r="H75" s="20"/>
      <c r="I75" s="20">
        <v>0</v>
      </c>
      <c r="J75" s="20"/>
      <c r="K75" s="20">
        <v>0</v>
      </c>
      <c r="L75" s="20"/>
      <c r="M75" s="20">
        <f t="shared" si="4"/>
        <v>0</v>
      </c>
      <c r="N75" s="43">
        <f t="shared" si="5"/>
        <v>50000000000</v>
      </c>
      <c r="O75" s="22"/>
      <c r="P75" s="23" t="s">
        <v>62</v>
      </c>
      <c r="Q75" s="24">
        <v>90</v>
      </c>
      <c r="R75" s="22"/>
    </row>
    <row r="76" spans="1:19" ht="30" x14ac:dyDescent="0.2">
      <c r="B76" s="33" t="s">
        <v>63</v>
      </c>
      <c r="C76" s="20">
        <v>45755000000</v>
      </c>
      <c r="D76" s="20">
        <v>0</v>
      </c>
      <c r="E76" s="20">
        <v>0</v>
      </c>
      <c r="F76" s="40">
        <f t="shared" si="3"/>
        <v>45755000000</v>
      </c>
      <c r="G76" s="20">
        <v>0</v>
      </c>
      <c r="H76" s="20"/>
      <c r="I76" s="20">
        <v>0</v>
      </c>
      <c r="J76" s="20"/>
      <c r="K76" s="20">
        <v>0</v>
      </c>
      <c r="L76" s="20"/>
      <c r="M76" s="20">
        <f t="shared" si="4"/>
        <v>0</v>
      </c>
      <c r="N76" s="43">
        <f t="shared" si="5"/>
        <v>45755000000</v>
      </c>
      <c r="O76" s="22"/>
      <c r="P76" s="23" t="s">
        <v>62</v>
      </c>
      <c r="Q76" s="24">
        <v>120</v>
      </c>
      <c r="R76" s="22"/>
    </row>
    <row r="77" spans="1:19" ht="30" x14ac:dyDescent="0.2">
      <c r="B77" s="33" t="s">
        <v>64</v>
      </c>
      <c r="C77" s="20">
        <v>0</v>
      </c>
      <c r="D77" s="20">
        <v>0</v>
      </c>
      <c r="E77" s="20">
        <v>0</v>
      </c>
      <c r="F77" s="40">
        <f t="shared" si="3"/>
        <v>0</v>
      </c>
      <c r="G77" s="20">
        <v>2529484707</v>
      </c>
      <c r="H77" s="20" t="s">
        <v>65</v>
      </c>
      <c r="I77" s="20">
        <v>0</v>
      </c>
      <c r="J77" s="20"/>
      <c r="K77" s="20">
        <v>0</v>
      </c>
      <c r="L77" s="20"/>
      <c r="M77" s="20">
        <f t="shared" si="4"/>
        <v>2529484707</v>
      </c>
      <c r="N77" s="43">
        <f t="shared" si="5"/>
        <v>2529484707</v>
      </c>
      <c r="O77" s="22"/>
      <c r="P77" s="23" t="s">
        <v>62</v>
      </c>
      <c r="Q77" s="24">
        <v>8</v>
      </c>
      <c r="R77" s="22"/>
    </row>
    <row r="78" spans="1:19" ht="30" x14ac:dyDescent="0.2">
      <c r="B78" s="33" t="s">
        <v>66</v>
      </c>
      <c r="C78" s="20">
        <v>0</v>
      </c>
      <c r="D78" s="20">
        <v>0</v>
      </c>
      <c r="E78" s="20">
        <v>0</v>
      </c>
      <c r="F78" s="40">
        <f t="shared" si="3"/>
        <v>0</v>
      </c>
      <c r="G78" s="41">
        <v>38246000000</v>
      </c>
      <c r="H78" s="41" t="s">
        <v>67</v>
      </c>
      <c r="I78" s="20">
        <v>0</v>
      </c>
      <c r="J78" s="20"/>
      <c r="K78" s="20">
        <v>0</v>
      </c>
      <c r="L78" s="20"/>
      <c r="M78" s="20">
        <f t="shared" si="4"/>
        <v>38246000000</v>
      </c>
      <c r="N78" s="43">
        <f t="shared" si="5"/>
        <v>38246000000</v>
      </c>
      <c r="O78" s="22"/>
      <c r="P78" s="23" t="s">
        <v>62</v>
      </c>
      <c r="Q78" s="24">
        <v>50</v>
      </c>
      <c r="R78" s="22"/>
    </row>
    <row r="79" spans="1:19" ht="30" x14ac:dyDescent="0.2">
      <c r="B79" s="33" t="s">
        <v>68</v>
      </c>
      <c r="C79" s="41">
        <v>350000000</v>
      </c>
      <c r="D79" s="20">
        <v>0</v>
      </c>
      <c r="E79" s="20">
        <v>0</v>
      </c>
      <c r="F79" s="40">
        <f t="shared" si="3"/>
        <v>350000000</v>
      </c>
      <c r="G79" s="20">
        <v>0</v>
      </c>
      <c r="H79" s="20"/>
      <c r="I79" s="20">
        <v>0</v>
      </c>
      <c r="J79" s="20"/>
      <c r="K79" s="20">
        <v>0</v>
      </c>
      <c r="L79" s="20"/>
      <c r="M79" s="20">
        <f t="shared" si="4"/>
        <v>0</v>
      </c>
      <c r="N79" s="43">
        <f t="shared" si="5"/>
        <v>350000000</v>
      </c>
      <c r="O79" s="22"/>
      <c r="P79" s="23"/>
      <c r="Q79" s="24"/>
      <c r="R79" s="22"/>
    </row>
    <row r="80" spans="1:19" ht="30" x14ac:dyDescent="0.2">
      <c r="B80" s="33" t="s">
        <v>69</v>
      </c>
      <c r="C80" s="20">
        <v>0</v>
      </c>
      <c r="D80" s="20">
        <v>0</v>
      </c>
      <c r="E80" s="20">
        <v>0</v>
      </c>
      <c r="F80" s="40">
        <f t="shared" si="3"/>
        <v>0</v>
      </c>
      <c r="G80" s="20">
        <v>0</v>
      </c>
      <c r="H80" s="20"/>
      <c r="I80" s="20">
        <v>0</v>
      </c>
      <c r="J80" s="20"/>
      <c r="K80" s="41">
        <v>10000000000</v>
      </c>
      <c r="L80" s="41" t="s">
        <v>30</v>
      </c>
      <c r="M80" s="20">
        <f>+G80+I80+K80</f>
        <v>10000000000</v>
      </c>
      <c r="N80" s="43">
        <f t="shared" si="5"/>
        <v>10000000000</v>
      </c>
      <c r="O80" s="22"/>
      <c r="P80" s="23" t="s">
        <v>62</v>
      </c>
      <c r="Q80" s="24">
        <v>10</v>
      </c>
      <c r="R80" s="22"/>
    </row>
    <row r="81" spans="2:18" ht="30" x14ac:dyDescent="0.2">
      <c r="B81" s="33" t="s">
        <v>70</v>
      </c>
      <c r="C81" s="20">
        <v>0</v>
      </c>
      <c r="D81" s="20">
        <v>0</v>
      </c>
      <c r="E81" s="20">
        <v>0</v>
      </c>
      <c r="F81" s="40">
        <f>+C81+D81+E81</f>
        <v>0</v>
      </c>
      <c r="G81" s="20">
        <v>0</v>
      </c>
      <c r="H81" s="20"/>
      <c r="I81" s="20">
        <v>0</v>
      </c>
      <c r="J81" s="20"/>
      <c r="K81" s="41">
        <v>10000000000</v>
      </c>
      <c r="L81" s="41" t="s">
        <v>30</v>
      </c>
      <c r="M81" s="20">
        <f>+G81+I81+K81</f>
        <v>10000000000</v>
      </c>
      <c r="N81" s="43">
        <f>+F81+M81</f>
        <v>10000000000</v>
      </c>
      <c r="O81" s="22"/>
      <c r="P81" s="23" t="s">
        <v>62</v>
      </c>
      <c r="Q81" s="24">
        <v>10</v>
      </c>
      <c r="R81" s="22"/>
    </row>
    <row r="82" spans="2:18" ht="30" x14ac:dyDescent="0.2">
      <c r="B82" s="33" t="s">
        <v>71</v>
      </c>
      <c r="C82" s="41">
        <v>3520000000</v>
      </c>
      <c r="D82" s="20">
        <v>0</v>
      </c>
      <c r="E82" s="20">
        <v>0</v>
      </c>
      <c r="F82" s="40">
        <f>+C82+D82+E82</f>
        <v>3520000000</v>
      </c>
      <c r="G82" s="20">
        <v>0</v>
      </c>
      <c r="H82" s="20"/>
      <c r="I82" s="20">
        <v>0</v>
      </c>
      <c r="J82" s="20"/>
      <c r="K82" s="20">
        <v>0</v>
      </c>
      <c r="L82" s="20"/>
      <c r="M82" s="20">
        <f>+G82+I82+K82</f>
        <v>0</v>
      </c>
      <c r="N82" s="43">
        <f>+F82+M82</f>
        <v>3520000000</v>
      </c>
      <c r="O82" s="22"/>
      <c r="P82" s="23"/>
      <c r="Q82" s="24"/>
      <c r="R82" s="22"/>
    </row>
    <row r="83" spans="2:18" ht="45" x14ac:dyDescent="0.2">
      <c r="B83" s="33" t="s">
        <v>72</v>
      </c>
      <c r="C83" s="41">
        <v>25000000</v>
      </c>
      <c r="D83" s="20">
        <v>0</v>
      </c>
      <c r="E83" s="20">
        <v>0</v>
      </c>
      <c r="F83" s="40">
        <f t="shared" si="3"/>
        <v>25000000</v>
      </c>
      <c r="G83" s="20">
        <v>0</v>
      </c>
      <c r="H83" s="20"/>
      <c r="I83" s="20">
        <v>0</v>
      </c>
      <c r="J83" s="20"/>
      <c r="K83" s="20">
        <v>0</v>
      </c>
      <c r="L83" s="20"/>
      <c r="M83" s="20">
        <f>+G83+I83+K83</f>
        <v>0</v>
      </c>
      <c r="N83" s="43">
        <f t="shared" si="5"/>
        <v>25000000</v>
      </c>
      <c r="O83" s="22"/>
      <c r="P83" s="23"/>
      <c r="Q83" s="24"/>
      <c r="R83" s="22"/>
    </row>
    <row r="84" spans="2:18" ht="30" x14ac:dyDescent="0.2">
      <c r="B84" s="33" t="s">
        <v>73</v>
      </c>
      <c r="C84" s="20">
        <v>0</v>
      </c>
      <c r="D84" s="20">
        <v>0</v>
      </c>
      <c r="E84" s="20">
        <v>0</v>
      </c>
      <c r="F84" s="40">
        <f t="shared" si="3"/>
        <v>0</v>
      </c>
      <c r="G84" s="20">
        <v>0</v>
      </c>
      <c r="H84" s="20"/>
      <c r="I84" s="20">
        <v>0</v>
      </c>
      <c r="J84" s="20"/>
      <c r="K84" s="20">
        <v>0</v>
      </c>
      <c r="L84" s="20"/>
      <c r="M84" s="20">
        <f>+G84+I84+K84</f>
        <v>0</v>
      </c>
      <c r="N84" s="43">
        <f t="shared" si="5"/>
        <v>0</v>
      </c>
      <c r="O84" s="22"/>
      <c r="P84" s="23"/>
      <c r="Q84" s="24"/>
      <c r="R84" s="22"/>
    </row>
    <row r="85" spans="2:18" ht="15.75" x14ac:dyDescent="0.2">
      <c r="B85" s="25" t="s">
        <v>6</v>
      </c>
      <c r="C85" s="26">
        <f>SUM(C73:C84)</f>
        <v>99650000000</v>
      </c>
      <c r="D85" s="26">
        <f>SUM(D73:D84)</f>
        <v>0</v>
      </c>
      <c r="E85" s="26">
        <f>SUM(E73:E84)</f>
        <v>0</v>
      </c>
      <c r="F85" s="26">
        <f>SUM(F73:F84)</f>
        <v>99650000000</v>
      </c>
      <c r="G85" s="26">
        <f>SUM(G73:G84)</f>
        <v>40775484707</v>
      </c>
      <c r="I85" s="26">
        <f>SUM(I73:I84)</f>
        <v>0</v>
      </c>
      <c r="K85" s="26">
        <f>SUM(K73:K84)</f>
        <v>44000000000</v>
      </c>
      <c r="M85" s="26">
        <f>SUM(M73:M84)</f>
        <v>84775484707</v>
      </c>
      <c r="N85" s="26">
        <f>SUM(N73:N84)</f>
        <v>184425484707</v>
      </c>
      <c r="O85" s="27"/>
      <c r="Q85" s="42">
        <f>SUM(Q73:Q84)</f>
        <v>288</v>
      </c>
      <c r="R85" s="27"/>
    </row>
    <row r="87" spans="2:18" ht="15.75" x14ac:dyDescent="0.2">
      <c r="B87" s="25" t="s">
        <v>12</v>
      </c>
      <c r="C87" s="28">
        <f>F85</f>
        <v>99650000000</v>
      </c>
      <c r="D87" s="34"/>
    </row>
    <row r="88" spans="2:18" ht="15.75" x14ac:dyDescent="0.2">
      <c r="B88" s="25" t="s">
        <v>7</v>
      </c>
      <c r="C88" s="28">
        <f>+M85</f>
        <v>84775484707</v>
      </c>
      <c r="D88" s="34"/>
    </row>
    <row r="89" spans="2:18" ht="15.75" x14ac:dyDescent="0.25">
      <c r="B89" s="25" t="s">
        <v>3</v>
      </c>
      <c r="C89" s="30">
        <f>+C87+C88</f>
        <v>184425484707</v>
      </c>
      <c r="D89" s="35"/>
    </row>
  </sheetData>
  <mergeCells count="32">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 ref="C2:N2"/>
    <mergeCell ref="C4:N4"/>
    <mergeCell ref="B6:B7"/>
    <mergeCell ref="C6:F6"/>
    <mergeCell ref="G6:M6"/>
    <mergeCell ref="N6:N7"/>
    <mergeCell ref="B24:B25"/>
    <mergeCell ref="C24:F24"/>
    <mergeCell ref="G24:M24"/>
    <mergeCell ref="N24:N25"/>
    <mergeCell ref="P24:Q24"/>
    <mergeCell ref="G55:M55"/>
    <mergeCell ref="N55:N56"/>
    <mergeCell ref="G41:G44"/>
    <mergeCell ref="P6:Q6"/>
    <mergeCell ref="C22:N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96"/>
  <sheetViews>
    <sheetView topLeftCell="A59" workbookViewId="0">
      <pane xSplit="2" topLeftCell="L1" activePane="topRight" state="frozen"/>
      <selection pane="topRight" activeCell="P69" sqref="P69"/>
    </sheetView>
  </sheetViews>
  <sheetFormatPr baseColWidth="10" defaultColWidth="11.42578125" defaultRowHeight="14.25" x14ac:dyDescent="0.2"/>
  <cols>
    <col min="1" max="1" width="3.140625" style="12" customWidth="1"/>
    <col min="2" max="2" width="42.570312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6.85546875" style="12" customWidth="1"/>
    <col min="20" max="16384" width="11.42578125" style="12"/>
  </cols>
  <sheetData>
    <row r="2" spans="2:18" ht="36" customHeight="1" x14ac:dyDescent="0.2">
      <c r="B2" s="49" t="s">
        <v>75</v>
      </c>
      <c r="C2" s="156" t="s">
        <v>74</v>
      </c>
      <c r="D2" s="156"/>
      <c r="E2" s="156"/>
      <c r="F2" s="156"/>
      <c r="G2" s="156"/>
      <c r="H2" s="156"/>
      <c r="I2" s="156"/>
      <c r="J2" s="156"/>
      <c r="K2" s="156"/>
      <c r="L2" s="156"/>
      <c r="M2" s="156"/>
      <c r="N2" s="156"/>
      <c r="O2" s="11"/>
      <c r="R2" s="11"/>
    </row>
    <row r="3" spans="2:18" x14ac:dyDescent="0.2">
      <c r="C3" s="13"/>
      <c r="D3" s="13"/>
      <c r="E3" s="13"/>
      <c r="F3" s="13"/>
      <c r="G3" s="13"/>
      <c r="H3" s="13"/>
      <c r="I3" s="13"/>
      <c r="J3" s="13"/>
      <c r="K3" s="13"/>
      <c r="L3" s="13"/>
      <c r="M3" s="13"/>
      <c r="N3" s="13"/>
      <c r="O3" s="14"/>
      <c r="R3" s="14"/>
    </row>
    <row r="4" spans="2:18" ht="29.25" customHeight="1" x14ac:dyDescent="0.2">
      <c r="B4" s="49" t="s">
        <v>76</v>
      </c>
      <c r="C4" s="156" t="s">
        <v>77</v>
      </c>
      <c r="D4" s="156"/>
      <c r="E4" s="156"/>
      <c r="F4" s="156"/>
      <c r="G4" s="156"/>
      <c r="H4" s="156"/>
      <c r="I4" s="156"/>
      <c r="J4" s="156"/>
      <c r="K4" s="156"/>
      <c r="L4" s="156"/>
      <c r="M4" s="156"/>
      <c r="N4" s="156"/>
      <c r="O4" s="11"/>
      <c r="R4" s="11"/>
    </row>
    <row r="5" spans="2:18" ht="15" customHeight="1" x14ac:dyDescent="0.2">
      <c r="B5" s="15"/>
      <c r="C5" s="16"/>
      <c r="D5" s="16"/>
      <c r="E5" s="16"/>
      <c r="F5" s="16"/>
      <c r="G5" s="16"/>
      <c r="H5" s="16"/>
      <c r="I5" s="16"/>
      <c r="J5" s="16"/>
      <c r="K5" s="16"/>
      <c r="L5" s="16"/>
      <c r="M5" s="16"/>
      <c r="N5" s="16"/>
      <c r="O5" s="16"/>
      <c r="R5" s="16"/>
    </row>
    <row r="6" spans="2:18" ht="16.5" customHeight="1" x14ac:dyDescent="0.2">
      <c r="B6" s="157" t="s">
        <v>0</v>
      </c>
      <c r="C6" s="148" t="s">
        <v>13</v>
      </c>
      <c r="D6" s="149"/>
      <c r="E6" s="149"/>
      <c r="F6" s="150"/>
      <c r="G6" s="148" t="s">
        <v>2</v>
      </c>
      <c r="H6" s="149"/>
      <c r="I6" s="149"/>
      <c r="J6" s="149"/>
      <c r="K6" s="149"/>
      <c r="L6" s="149"/>
      <c r="M6" s="150"/>
      <c r="N6" s="151" t="s">
        <v>3</v>
      </c>
      <c r="O6" s="18"/>
      <c r="P6" s="155" t="s">
        <v>11</v>
      </c>
      <c r="Q6" s="155"/>
      <c r="R6" s="18"/>
    </row>
    <row r="7" spans="2:18" ht="31.5" customHeight="1" x14ac:dyDescent="0.2">
      <c r="B7" s="157"/>
      <c r="C7" s="32" t="s">
        <v>9</v>
      </c>
      <c r="D7" s="32" t="s">
        <v>10</v>
      </c>
      <c r="E7" s="32" t="s">
        <v>1</v>
      </c>
      <c r="F7" s="32" t="s">
        <v>16</v>
      </c>
      <c r="G7" s="32" t="s">
        <v>14</v>
      </c>
      <c r="H7" s="36" t="s">
        <v>15</v>
      </c>
      <c r="I7" s="32" t="s">
        <v>18</v>
      </c>
      <c r="J7" s="36" t="s">
        <v>17</v>
      </c>
      <c r="K7" s="32" t="s">
        <v>19</v>
      </c>
      <c r="L7" s="36" t="s">
        <v>20</v>
      </c>
      <c r="M7" s="32" t="s">
        <v>4</v>
      </c>
      <c r="N7" s="151"/>
      <c r="O7" s="18"/>
      <c r="P7" s="48" t="s">
        <v>26</v>
      </c>
      <c r="Q7" s="48" t="s">
        <v>5</v>
      </c>
      <c r="R7" s="18"/>
    </row>
    <row r="8" spans="2:18" ht="30" x14ac:dyDescent="0.2">
      <c r="B8" s="33" t="s">
        <v>78</v>
      </c>
      <c r="C8" s="20">
        <v>0</v>
      </c>
      <c r="D8" s="20">
        <v>0</v>
      </c>
      <c r="E8" s="20">
        <v>0</v>
      </c>
      <c r="F8" s="40">
        <f>+C8+D8+E8</f>
        <v>0</v>
      </c>
      <c r="G8" s="20">
        <v>0</v>
      </c>
      <c r="H8" s="20"/>
      <c r="I8" s="20">
        <v>0</v>
      </c>
      <c r="J8" s="20"/>
      <c r="K8" s="20">
        <v>0</v>
      </c>
      <c r="L8" s="20"/>
      <c r="M8" s="20">
        <f>+G8+I8+K8</f>
        <v>0</v>
      </c>
      <c r="N8" s="43">
        <f>+F8+M8</f>
        <v>0</v>
      </c>
      <c r="O8" s="22"/>
      <c r="P8" s="23"/>
      <c r="Q8" s="24"/>
      <c r="R8" s="22"/>
    </row>
    <row r="9" spans="2:18" ht="30" x14ac:dyDescent="0.2">
      <c r="B9" s="33" t="s">
        <v>79</v>
      </c>
      <c r="C9" s="20">
        <v>0</v>
      </c>
      <c r="D9" s="20">
        <v>0</v>
      </c>
      <c r="E9" s="20">
        <v>0</v>
      </c>
      <c r="F9" s="40">
        <f>+C9+D9+E9</f>
        <v>0</v>
      </c>
      <c r="G9" s="20">
        <v>0</v>
      </c>
      <c r="H9" s="20"/>
      <c r="I9" s="20">
        <v>0</v>
      </c>
      <c r="J9" s="20"/>
      <c r="K9" s="20">
        <v>0</v>
      </c>
      <c r="L9" s="20"/>
      <c r="M9" s="20">
        <f>+G9+I9+K9</f>
        <v>0</v>
      </c>
      <c r="N9" s="43">
        <f>+F9+M9</f>
        <v>0</v>
      </c>
      <c r="O9" s="22"/>
      <c r="P9" s="23"/>
      <c r="Q9" s="24"/>
      <c r="R9" s="22"/>
    </row>
    <row r="10" spans="2:18" ht="78.75" x14ac:dyDescent="0.2">
      <c r="B10" s="33" t="s">
        <v>80</v>
      </c>
      <c r="C10" s="20">
        <v>0</v>
      </c>
      <c r="D10" s="20">
        <v>0</v>
      </c>
      <c r="E10" s="20">
        <v>0</v>
      </c>
      <c r="F10" s="40">
        <f>+C10+D10+E10</f>
        <v>0</v>
      </c>
      <c r="G10" s="41">
        <v>335000000</v>
      </c>
      <c r="H10" s="41"/>
      <c r="I10" s="20">
        <v>0</v>
      </c>
      <c r="J10" s="20"/>
      <c r="K10" s="20">
        <v>410413093</v>
      </c>
      <c r="L10" s="51" t="s">
        <v>82</v>
      </c>
      <c r="M10" s="20">
        <f>+G10+I10+K10</f>
        <v>745413093</v>
      </c>
      <c r="N10" s="43">
        <f>+F10+M10</f>
        <v>745413093</v>
      </c>
      <c r="O10" s="22"/>
      <c r="P10" s="23" t="s">
        <v>81</v>
      </c>
      <c r="Q10" s="24">
        <v>150</v>
      </c>
      <c r="R10" s="22"/>
    </row>
    <row r="11" spans="2:18" ht="42.75" x14ac:dyDescent="0.2">
      <c r="B11" s="33" t="s">
        <v>83</v>
      </c>
      <c r="C11" s="20">
        <v>0</v>
      </c>
      <c r="D11" s="20">
        <v>0</v>
      </c>
      <c r="E11" s="20">
        <v>0</v>
      </c>
      <c r="F11" s="40">
        <f>+C11+D11+E11</f>
        <v>0</v>
      </c>
      <c r="G11" s="20">
        <v>0</v>
      </c>
      <c r="H11" s="20"/>
      <c r="I11" s="20">
        <v>0</v>
      </c>
      <c r="J11" s="20"/>
      <c r="K11" s="20">
        <v>0</v>
      </c>
      <c r="L11" s="20"/>
      <c r="M11" s="20">
        <f>+G11+I11+K11</f>
        <v>0</v>
      </c>
      <c r="N11" s="43">
        <f>+F11+M11</f>
        <v>0</v>
      </c>
      <c r="O11" s="22"/>
      <c r="P11" s="23" t="s">
        <v>81</v>
      </c>
      <c r="Q11" s="24">
        <v>1000</v>
      </c>
      <c r="R11" s="22"/>
    </row>
    <row r="12" spans="2:18" ht="15.75" x14ac:dyDescent="0.2">
      <c r="B12" s="25" t="s">
        <v>6</v>
      </c>
      <c r="C12" s="26">
        <f>SUM(C8:C11)</f>
        <v>0</v>
      </c>
      <c r="D12" s="26">
        <f>SUM(D8:D11)</f>
        <v>0</v>
      </c>
      <c r="E12" s="26">
        <f>SUM(E8:E11)</f>
        <v>0</v>
      </c>
      <c r="F12" s="26">
        <f>SUM(F8:F11)</f>
        <v>0</v>
      </c>
      <c r="G12" s="26">
        <f>SUM(G8:G11)</f>
        <v>335000000</v>
      </c>
      <c r="I12" s="26">
        <f>SUM(I8:I11)</f>
        <v>0</v>
      </c>
      <c r="K12" s="26">
        <f>SUM(K8:K11)</f>
        <v>410413093</v>
      </c>
      <c r="M12" s="44">
        <f>SUM(M8:M11)</f>
        <v>745413093</v>
      </c>
      <c r="N12" s="44">
        <f>SUM(N8:N11)</f>
        <v>745413093</v>
      </c>
      <c r="O12" s="27"/>
      <c r="Q12" s="42">
        <f>SUM(Q8:Q11)</f>
        <v>1150</v>
      </c>
      <c r="R12" s="27"/>
    </row>
    <row r="14" spans="2:18" ht="15.75" x14ac:dyDescent="0.2">
      <c r="B14" s="25" t="s">
        <v>12</v>
      </c>
      <c r="C14" s="28">
        <f>F12</f>
        <v>0</v>
      </c>
      <c r="D14" s="34"/>
    </row>
    <row r="15" spans="2:18" ht="15.75" x14ac:dyDescent="0.2">
      <c r="B15" s="25" t="s">
        <v>7</v>
      </c>
      <c r="C15" s="28">
        <f>+M12</f>
        <v>745413093</v>
      </c>
      <c r="D15" s="34"/>
    </row>
    <row r="16" spans="2:18" ht="15.75" x14ac:dyDescent="0.25">
      <c r="B16" s="25" t="s">
        <v>3</v>
      </c>
      <c r="C16" s="30">
        <f>+C14+C15</f>
        <v>745413093</v>
      </c>
      <c r="D16" s="35"/>
    </row>
    <row r="18" spans="1:18" x14ac:dyDescent="0.2">
      <c r="A18" s="37"/>
      <c r="B18" s="37"/>
      <c r="C18" s="37"/>
      <c r="D18" s="37"/>
      <c r="E18" s="37"/>
      <c r="F18" s="37"/>
      <c r="G18" s="37"/>
      <c r="H18" s="37"/>
      <c r="I18" s="37"/>
      <c r="J18" s="37"/>
      <c r="K18" s="37"/>
      <c r="L18" s="37"/>
      <c r="M18" s="37"/>
      <c r="N18" s="37"/>
      <c r="O18" s="38"/>
      <c r="P18" s="37"/>
      <c r="Q18" s="37"/>
    </row>
    <row r="20" spans="1:18" ht="29.25" customHeight="1" x14ac:dyDescent="0.2">
      <c r="B20" s="49" t="s">
        <v>84</v>
      </c>
      <c r="C20" s="156" t="s">
        <v>85</v>
      </c>
      <c r="D20" s="156"/>
      <c r="E20" s="156"/>
      <c r="F20" s="156"/>
      <c r="G20" s="156"/>
      <c r="H20" s="156"/>
      <c r="I20" s="156"/>
      <c r="J20" s="156"/>
      <c r="K20" s="156"/>
      <c r="L20" s="156"/>
      <c r="M20" s="156"/>
      <c r="N20" s="156"/>
      <c r="O20" s="11"/>
      <c r="R20" s="11"/>
    </row>
    <row r="21" spans="1:18" ht="15" customHeight="1" x14ac:dyDescent="0.2">
      <c r="B21" s="15"/>
      <c r="C21" s="16"/>
      <c r="D21" s="16"/>
      <c r="E21" s="16"/>
      <c r="F21" s="16"/>
      <c r="G21" s="16"/>
      <c r="H21" s="16"/>
      <c r="I21" s="16"/>
      <c r="J21" s="16"/>
      <c r="K21" s="16"/>
      <c r="L21" s="16"/>
      <c r="M21" s="16"/>
      <c r="N21" s="16"/>
      <c r="O21" s="16"/>
      <c r="R21" s="16"/>
    </row>
    <row r="22" spans="1:18" ht="16.5" customHeight="1" x14ac:dyDescent="0.2">
      <c r="B22" s="157" t="s">
        <v>0</v>
      </c>
      <c r="C22" s="148" t="s">
        <v>13</v>
      </c>
      <c r="D22" s="149"/>
      <c r="E22" s="149"/>
      <c r="F22" s="150"/>
      <c r="G22" s="148" t="s">
        <v>2</v>
      </c>
      <c r="H22" s="149"/>
      <c r="I22" s="149"/>
      <c r="J22" s="149"/>
      <c r="K22" s="149"/>
      <c r="L22" s="149"/>
      <c r="M22" s="150"/>
      <c r="N22" s="151" t="s">
        <v>3</v>
      </c>
      <c r="O22" s="18"/>
      <c r="P22" s="155" t="s">
        <v>11</v>
      </c>
      <c r="Q22" s="155"/>
      <c r="R22" s="18"/>
    </row>
    <row r="23" spans="1:18" ht="31.5" customHeight="1" x14ac:dyDescent="0.2">
      <c r="B23" s="157"/>
      <c r="C23" s="32" t="s">
        <v>9</v>
      </c>
      <c r="D23" s="32" t="s">
        <v>10</v>
      </c>
      <c r="E23" s="32" t="s">
        <v>1</v>
      </c>
      <c r="F23" s="32" t="s">
        <v>16</v>
      </c>
      <c r="G23" s="32" t="s">
        <v>14</v>
      </c>
      <c r="H23" s="36" t="s">
        <v>15</v>
      </c>
      <c r="I23" s="32" t="s">
        <v>18</v>
      </c>
      <c r="J23" s="36" t="s">
        <v>17</v>
      </c>
      <c r="K23" s="32" t="s">
        <v>19</v>
      </c>
      <c r="L23" s="36" t="s">
        <v>20</v>
      </c>
      <c r="M23" s="32" t="s">
        <v>4</v>
      </c>
      <c r="N23" s="151"/>
      <c r="O23" s="18"/>
      <c r="P23" s="48" t="s">
        <v>26</v>
      </c>
      <c r="Q23" s="48" t="s">
        <v>5</v>
      </c>
      <c r="R23" s="18"/>
    </row>
    <row r="24" spans="1:18" ht="45" x14ac:dyDescent="0.2">
      <c r="B24" s="33" t="s">
        <v>86</v>
      </c>
      <c r="C24" s="20">
        <v>0</v>
      </c>
      <c r="D24" s="20">
        <v>0</v>
      </c>
      <c r="E24" s="20">
        <v>0</v>
      </c>
      <c r="F24" s="40">
        <f>+C24+D24+E24</f>
        <v>0</v>
      </c>
      <c r="G24" s="20">
        <v>0</v>
      </c>
      <c r="H24" s="20"/>
      <c r="I24" s="20">
        <v>0</v>
      </c>
      <c r="J24" s="20"/>
      <c r="K24" s="20">
        <v>0</v>
      </c>
      <c r="L24" s="20"/>
      <c r="M24" s="20">
        <f>+G24+I24+K24</f>
        <v>0</v>
      </c>
      <c r="N24" s="43">
        <f>+F24+M24</f>
        <v>0</v>
      </c>
      <c r="O24" s="22"/>
      <c r="P24" s="23" t="s">
        <v>81</v>
      </c>
      <c r="Q24" s="24">
        <v>150</v>
      </c>
      <c r="R24" s="22"/>
    </row>
    <row r="25" spans="1:18" ht="60" x14ac:dyDescent="0.2">
      <c r="B25" s="33" t="s">
        <v>87</v>
      </c>
      <c r="C25" s="20">
        <v>0</v>
      </c>
      <c r="D25" s="20">
        <v>0</v>
      </c>
      <c r="E25" s="20">
        <v>0</v>
      </c>
      <c r="F25" s="40">
        <f>+C25+D25+E25</f>
        <v>0</v>
      </c>
      <c r="G25" s="20">
        <v>0</v>
      </c>
      <c r="H25" s="20"/>
      <c r="I25" s="20">
        <v>0</v>
      </c>
      <c r="J25" s="20"/>
      <c r="K25" s="20">
        <v>0</v>
      </c>
      <c r="L25" s="20"/>
      <c r="M25" s="20">
        <f>+G25+I25+K25</f>
        <v>0</v>
      </c>
      <c r="N25" s="43">
        <f>+F25+M25</f>
        <v>0</v>
      </c>
      <c r="O25" s="22"/>
      <c r="P25" s="23" t="s">
        <v>81</v>
      </c>
      <c r="Q25" s="24">
        <v>110</v>
      </c>
      <c r="R25" s="22"/>
    </row>
    <row r="26" spans="1:18" ht="45" x14ac:dyDescent="0.2">
      <c r="B26" s="33" t="s">
        <v>88</v>
      </c>
      <c r="C26" s="20">
        <v>0</v>
      </c>
      <c r="D26" s="20">
        <v>0</v>
      </c>
      <c r="E26" s="20">
        <v>0</v>
      </c>
      <c r="F26" s="40">
        <f>+C26+D26+E26</f>
        <v>0</v>
      </c>
      <c r="G26" s="20">
        <v>0</v>
      </c>
      <c r="H26" s="20"/>
      <c r="I26" s="20">
        <v>0</v>
      </c>
      <c r="J26" s="20"/>
      <c r="K26" s="20">
        <v>0</v>
      </c>
      <c r="L26" s="20"/>
      <c r="M26" s="20">
        <f>+G26+I26+K26</f>
        <v>0</v>
      </c>
      <c r="N26" s="43">
        <f>+F26+M26</f>
        <v>0</v>
      </c>
      <c r="O26" s="22"/>
      <c r="P26" s="23"/>
      <c r="Q26" s="24"/>
      <c r="R26" s="22"/>
    </row>
    <row r="27" spans="1:18" ht="90" x14ac:dyDescent="0.2">
      <c r="B27" s="33" t="s">
        <v>89</v>
      </c>
      <c r="C27" s="20">
        <v>0</v>
      </c>
      <c r="D27" s="20">
        <v>0</v>
      </c>
      <c r="E27" s="20">
        <v>0</v>
      </c>
      <c r="F27" s="40">
        <f>+C27+D27+E27</f>
        <v>0</v>
      </c>
      <c r="G27" s="41">
        <v>294000000</v>
      </c>
      <c r="H27" s="41"/>
      <c r="I27" s="20">
        <v>0</v>
      </c>
      <c r="J27" s="20"/>
      <c r="K27" s="20">
        <v>0</v>
      </c>
      <c r="L27" s="20"/>
      <c r="M27" s="20">
        <f>+G27+I27+K27</f>
        <v>294000000</v>
      </c>
      <c r="N27" s="43">
        <f>+F27+M27</f>
        <v>294000000</v>
      </c>
      <c r="O27" s="22"/>
      <c r="P27" s="23" t="s">
        <v>81</v>
      </c>
      <c r="Q27" s="24">
        <v>20</v>
      </c>
      <c r="R27" s="22"/>
    </row>
    <row r="28" spans="1:18" ht="90" x14ac:dyDescent="0.2">
      <c r="B28" s="33" t="s">
        <v>90</v>
      </c>
      <c r="C28" s="20">
        <v>0</v>
      </c>
      <c r="D28" s="20">
        <v>0</v>
      </c>
      <c r="E28" s="20">
        <v>0</v>
      </c>
      <c r="F28" s="40">
        <f>+C28+D28+E28</f>
        <v>0</v>
      </c>
      <c r="G28" s="20">
        <v>0</v>
      </c>
      <c r="H28" s="20"/>
      <c r="I28" s="20">
        <v>0</v>
      </c>
      <c r="J28" s="20"/>
      <c r="K28" s="20">
        <v>0</v>
      </c>
      <c r="L28" s="20"/>
      <c r="M28" s="20">
        <f>+G28+I28+K28</f>
        <v>0</v>
      </c>
      <c r="N28" s="43">
        <f>+F28+M28</f>
        <v>0</v>
      </c>
      <c r="O28" s="22"/>
      <c r="P28" s="23"/>
      <c r="Q28" s="24"/>
      <c r="R28" s="22"/>
    </row>
    <row r="29" spans="1:18" ht="15.75" x14ac:dyDescent="0.2">
      <c r="B29" s="25" t="s">
        <v>6</v>
      </c>
      <c r="C29" s="26">
        <f>SUM(C24:C28)</f>
        <v>0</v>
      </c>
      <c r="D29" s="26">
        <f>SUM(D24:D28)</f>
        <v>0</v>
      </c>
      <c r="E29" s="26">
        <f>SUM(E24:E28)</f>
        <v>0</v>
      </c>
      <c r="F29" s="26">
        <f>SUM(F24:F28)</f>
        <v>0</v>
      </c>
      <c r="G29" s="26">
        <f>SUM(G24:G28)</f>
        <v>294000000</v>
      </c>
      <c r="I29" s="26">
        <f>SUM(I24:I28)</f>
        <v>0</v>
      </c>
      <c r="K29" s="26">
        <f>SUM(K24:K28)</f>
        <v>0</v>
      </c>
      <c r="M29" s="44">
        <f>SUM(M24:M28)</f>
        <v>294000000</v>
      </c>
      <c r="N29" s="44">
        <f>SUM(N24:N28)</f>
        <v>294000000</v>
      </c>
      <c r="O29" s="27"/>
      <c r="Q29" s="42">
        <f>SUM(Q24:Q28)</f>
        <v>280</v>
      </c>
      <c r="R29" s="27"/>
    </row>
    <row r="31" spans="1:18" ht="15.75" x14ac:dyDescent="0.2">
      <c r="B31" s="25" t="s">
        <v>12</v>
      </c>
      <c r="C31" s="28">
        <f>F29</f>
        <v>0</v>
      </c>
      <c r="D31" s="34"/>
    </row>
    <row r="32" spans="1:18" ht="15.75" x14ac:dyDescent="0.2">
      <c r="B32" s="25" t="s">
        <v>7</v>
      </c>
      <c r="C32" s="28">
        <f>+M29</f>
        <v>294000000</v>
      </c>
      <c r="D32" s="34"/>
    </row>
    <row r="33" spans="1:18" ht="15.75" x14ac:dyDescent="0.25">
      <c r="B33" s="25" t="s">
        <v>3</v>
      </c>
      <c r="C33" s="30">
        <f>+C31+C32</f>
        <v>294000000</v>
      </c>
      <c r="D33" s="35"/>
    </row>
    <row r="35" spans="1:18" x14ac:dyDescent="0.2">
      <c r="A35" s="37"/>
      <c r="B35" s="37"/>
      <c r="C35" s="37"/>
      <c r="D35" s="37"/>
      <c r="E35" s="37"/>
      <c r="F35" s="37"/>
      <c r="G35" s="37"/>
      <c r="H35" s="37"/>
      <c r="I35" s="37"/>
      <c r="J35" s="37"/>
      <c r="K35" s="37"/>
      <c r="L35" s="37"/>
      <c r="M35" s="37"/>
      <c r="N35" s="37"/>
      <c r="O35" s="38"/>
      <c r="P35" s="37"/>
      <c r="Q35" s="37"/>
    </row>
    <row r="37" spans="1:18" ht="29.25" customHeight="1" x14ac:dyDescent="0.2">
      <c r="B37" s="49" t="s">
        <v>92</v>
      </c>
      <c r="C37" s="156" t="s">
        <v>91</v>
      </c>
      <c r="D37" s="156"/>
      <c r="E37" s="156"/>
      <c r="F37" s="156"/>
      <c r="G37" s="156"/>
      <c r="H37" s="156"/>
      <c r="I37" s="156"/>
      <c r="J37" s="156"/>
      <c r="K37" s="156"/>
      <c r="L37" s="156"/>
      <c r="M37" s="156"/>
      <c r="N37" s="156"/>
      <c r="O37" s="11"/>
      <c r="R37" s="11"/>
    </row>
    <row r="38" spans="1:18" ht="15" customHeight="1" x14ac:dyDescent="0.2">
      <c r="B38" s="15"/>
      <c r="C38" s="16"/>
      <c r="D38" s="16"/>
      <c r="E38" s="16"/>
      <c r="F38" s="16"/>
      <c r="G38" s="16"/>
      <c r="H38" s="16"/>
      <c r="I38" s="16"/>
      <c r="J38" s="16"/>
      <c r="K38" s="16"/>
      <c r="L38" s="16"/>
      <c r="M38" s="16"/>
      <c r="N38" s="16"/>
      <c r="O38" s="16"/>
      <c r="R38" s="16"/>
    </row>
    <row r="39" spans="1:18" ht="16.5" customHeight="1" x14ac:dyDescent="0.2">
      <c r="B39" s="157" t="s">
        <v>0</v>
      </c>
      <c r="C39" s="148" t="s">
        <v>13</v>
      </c>
      <c r="D39" s="149"/>
      <c r="E39" s="149"/>
      <c r="F39" s="150"/>
      <c r="G39" s="148" t="s">
        <v>2</v>
      </c>
      <c r="H39" s="149"/>
      <c r="I39" s="149"/>
      <c r="J39" s="149"/>
      <c r="K39" s="149"/>
      <c r="L39" s="149"/>
      <c r="M39" s="150"/>
      <c r="N39" s="151" t="s">
        <v>3</v>
      </c>
      <c r="O39" s="18"/>
      <c r="P39" s="155" t="s">
        <v>11</v>
      </c>
      <c r="Q39" s="155"/>
      <c r="R39" s="18"/>
    </row>
    <row r="40" spans="1:18" ht="31.5" customHeight="1" x14ac:dyDescent="0.2">
      <c r="B40" s="157"/>
      <c r="C40" s="32" t="s">
        <v>9</v>
      </c>
      <c r="D40" s="32" t="s">
        <v>10</v>
      </c>
      <c r="E40" s="32" t="s">
        <v>1</v>
      </c>
      <c r="F40" s="32" t="s">
        <v>16</v>
      </c>
      <c r="G40" s="32" t="s">
        <v>14</v>
      </c>
      <c r="H40" s="36" t="s">
        <v>15</v>
      </c>
      <c r="I40" s="32" t="s">
        <v>18</v>
      </c>
      <c r="J40" s="36" t="s">
        <v>17</v>
      </c>
      <c r="K40" s="32" t="s">
        <v>19</v>
      </c>
      <c r="L40" s="36" t="s">
        <v>20</v>
      </c>
      <c r="M40" s="32" t="s">
        <v>4</v>
      </c>
      <c r="N40" s="151"/>
      <c r="O40" s="18"/>
      <c r="P40" s="48" t="s">
        <v>26</v>
      </c>
      <c r="Q40" s="48" t="s">
        <v>5</v>
      </c>
      <c r="R40" s="18"/>
    </row>
    <row r="41" spans="1:18" ht="45" x14ac:dyDescent="0.2">
      <c r="B41" s="33" t="s">
        <v>93</v>
      </c>
      <c r="C41" s="20">
        <v>0</v>
      </c>
      <c r="D41" s="20">
        <v>0</v>
      </c>
      <c r="E41" s="20">
        <v>0</v>
      </c>
      <c r="F41" s="40">
        <f>+C41+D41+E41</f>
        <v>0</v>
      </c>
      <c r="G41" s="41">
        <v>3000000000</v>
      </c>
      <c r="H41" s="41" t="s">
        <v>94</v>
      </c>
      <c r="I41" s="20">
        <v>0</v>
      </c>
      <c r="J41" s="20"/>
      <c r="K41" s="20">
        <v>0</v>
      </c>
      <c r="L41" s="20"/>
      <c r="M41" s="20">
        <f>+G41+I41+K41</f>
        <v>3000000000</v>
      </c>
      <c r="N41" s="43">
        <f>+F41+M41</f>
        <v>3000000000</v>
      </c>
      <c r="O41" s="22"/>
      <c r="P41" s="23" t="s">
        <v>81</v>
      </c>
      <c r="Q41" s="24">
        <v>5</v>
      </c>
      <c r="R41" s="22"/>
    </row>
    <row r="42" spans="1:18" ht="45" x14ac:dyDescent="0.2">
      <c r="B42" s="33" t="s">
        <v>95</v>
      </c>
      <c r="C42" s="20">
        <v>0</v>
      </c>
      <c r="D42" s="20">
        <v>0</v>
      </c>
      <c r="E42" s="20">
        <v>0</v>
      </c>
      <c r="F42" s="40">
        <f>+C42+D42+E42</f>
        <v>0</v>
      </c>
      <c r="G42" s="20">
        <v>0</v>
      </c>
      <c r="H42" s="20"/>
      <c r="I42" s="41">
        <v>100000000</v>
      </c>
      <c r="J42" s="41"/>
      <c r="K42" s="20">
        <v>0</v>
      </c>
      <c r="L42" s="20"/>
      <c r="M42" s="20">
        <f>+G42+I42+K42</f>
        <v>100000000</v>
      </c>
      <c r="N42" s="43">
        <f>+F42+M42</f>
        <v>100000000</v>
      </c>
      <c r="O42" s="22"/>
      <c r="P42" s="23"/>
      <c r="Q42" s="24"/>
      <c r="R42" s="22"/>
    </row>
    <row r="43" spans="1:18" ht="60" x14ac:dyDescent="0.2">
      <c r="B43" s="33" t="s">
        <v>96</v>
      </c>
      <c r="C43" s="20">
        <v>0</v>
      </c>
      <c r="D43" s="20">
        <v>0</v>
      </c>
      <c r="E43" s="20">
        <v>0</v>
      </c>
      <c r="F43" s="40">
        <f>+C43+D43+E43</f>
        <v>0</v>
      </c>
      <c r="G43" s="20">
        <v>0</v>
      </c>
      <c r="H43" s="20"/>
      <c r="I43" s="20">
        <v>0</v>
      </c>
      <c r="J43" s="20"/>
      <c r="K43" s="20">
        <v>0</v>
      </c>
      <c r="L43" s="20"/>
      <c r="M43" s="20">
        <f>+G43+I43+K43</f>
        <v>0</v>
      </c>
      <c r="N43" s="43">
        <f>+F43+M43</f>
        <v>0</v>
      </c>
      <c r="O43" s="22"/>
      <c r="P43" s="23" t="s">
        <v>81</v>
      </c>
      <c r="Q43" s="24">
        <v>9</v>
      </c>
      <c r="R43" s="22"/>
    </row>
    <row r="44" spans="1:18" ht="42.75" x14ac:dyDescent="0.2">
      <c r="B44" s="33" t="s">
        <v>97</v>
      </c>
      <c r="C44" s="20">
        <v>0</v>
      </c>
      <c r="D44" s="20">
        <v>0</v>
      </c>
      <c r="E44" s="20">
        <v>0</v>
      </c>
      <c r="F44" s="40">
        <f>+C44+D44+E44</f>
        <v>0</v>
      </c>
      <c r="G44" s="20">
        <v>0</v>
      </c>
      <c r="H44" s="20"/>
      <c r="I44" s="20">
        <v>0</v>
      </c>
      <c r="J44" s="20"/>
      <c r="K44" s="20">
        <v>0</v>
      </c>
      <c r="L44" s="20"/>
      <c r="M44" s="20">
        <f>+G44+I44+K44</f>
        <v>0</v>
      </c>
      <c r="N44" s="43">
        <f>+F44+M44</f>
        <v>0</v>
      </c>
      <c r="O44" s="22"/>
      <c r="P44" s="23" t="s">
        <v>81</v>
      </c>
      <c r="Q44" s="24">
        <v>5</v>
      </c>
      <c r="R44" s="22"/>
    </row>
    <row r="45" spans="1:18" ht="15.75" x14ac:dyDescent="0.2">
      <c r="B45" s="25" t="s">
        <v>6</v>
      </c>
      <c r="C45" s="26">
        <f>SUM(C41:C44)</f>
        <v>0</v>
      </c>
      <c r="D45" s="26">
        <f>SUM(D41:D44)</f>
        <v>0</v>
      </c>
      <c r="E45" s="26">
        <f>SUM(E41:E44)</f>
        <v>0</v>
      </c>
      <c r="F45" s="26">
        <f>SUM(F41:F44)</f>
        <v>0</v>
      </c>
      <c r="G45" s="26">
        <f>SUM(G41:G44)</f>
        <v>3000000000</v>
      </c>
      <c r="I45" s="26">
        <f>SUM(I41:I44)</f>
        <v>100000000</v>
      </c>
      <c r="K45" s="26">
        <f>SUM(K41:K44)</f>
        <v>0</v>
      </c>
      <c r="M45" s="44">
        <f>SUM(M41:M44)</f>
        <v>3100000000</v>
      </c>
      <c r="N45" s="44">
        <f>SUM(N41:N44)</f>
        <v>3100000000</v>
      </c>
      <c r="O45" s="27"/>
      <c r="Q45" s="42">
        <f>SUM(Q41:Q44)</f>
        <v>19</v>
      </c>
      <c r="R45" s="27"/>
    </row>
    <row r="47" spans="1:18" ht="15.75" x14ac:dyDescent="0.2">
      <c r="B47" s="25" t="s">
        <v>12</v>
      </c>
      <c r="C47" s="28">
        <f>F45</f>
        <v>0</v>
      </c>
      <c r="D47" s="34"/>
    </row>
    <row r="48" spans="1:18" ht="15.75" x14ac:dyDescent="0.2">
      <c r="B48" s="25" t="s">
        <v>7</v>
      </c>
      <c r="C48" s="28">
        <f>+M45</f>
        <v>3100000000</v>
      </c>
      <c r="D48" s="34"/>
    </row>
    <row r="49" spans="1:18" ht="15.75" x14ac:dyDescent="0.25">
      <c r="B49" s="25" t="s">
        <v>3</v>
      </c>
      <c r="C49" s="30">
        <f>+C47+C48</f>
        <v>3100000000</v>
      </c>
      <c r="D49" s="35"/>
    </row>
    <row r="51" spans="1:18" x14ac:dyDescent="0.2">
      <c r="A51" s="37"/>
      <c r="B51" s="37"/>
      <c r="C51" s="37"/>
      <c r="D51" s="37"/>
      <c r="E51" s="37"/>
      <c r="F51" s="37"/>
      <c r="G51" s="37"/>
      <c r="H51" s="37"/>
      <c r="I51" s="37"/>
      <c r="J51" s="37"/>
      <c r="K51" s="37"/>
      <c r="L51" s="37"/>
      <c r="M51" s="37"/>
      <c r="N51" s="37"/>
      <c r="O51" s="38"/>
      <c r="P51" s="37"/>
      <c r="Q51" s="37"/>
    </row>
    <row r="53" spans="1:18" ht="29.25" customHeight="1" x14ac:dyDescent="0.2">
      <c r="B53" s="49" t="s">
        <v>99</v>
      </c>
      <c r="C53" s="156" t="s">
        <v>98</v>
      </c>
      <c r="D53" s="156"/>
      <c r="E53" s="156"/>
      <c r="F53" s="156"/>
      <c r="G53" s="156"/>
      <c r="H53" s="156"/>
      <c r="I53" s="156"/>
      <c r="J53" s="156"/>
      <c r="K53" s="156"/>
      <c r="L53" s="156"/>
      <c r="M53" s="156"/>
      <c r="N53" s="156"/>
      <c r="O53" s="11"/>
      <c r="R53" s="11"/>
    </row>
    <row r="54" spans="1:18" ht="15" customHeight="1" x14ac:dyDescent="0.2">
      <c r="B54" s="15"/>
      <c r="C54" s="16"/>
      <c r="D54" s="16"/>
      <c r="E54" s="16"/>
      <c r="F54" s="16"/>
      <c r="G54" s="16"/>
      <c r="H54" s="16"/>
      <c r="I54" s="16"/>
      <c r="J54" s="16"/>
      <c r="K54" s="16"/>
      <c r="L54" s="16"/>
      <c r="M54" s="16"/>
      <c r="N54" s="16"/>
      <c r="O54" s="16"/>
      <c r="R54" s="16"/>
    </row>
    <row r="55" spans="1:18" ht="16.5" customHeight="1" x14ac:dyDescent="0.2">
      <c r="B55" s="157" t="s">
        <v>0</v>
      </c>
      <c r="C55" s="148" t="s">
        <v>13</v>
      </c>
      <c r="D55" s="149"/>
      <c r="E55" s="149"/>
      <c r="F55" s="150"/>
      <c r="G55" s="148" t="s">
        <v>2</v>
      </c>
      <c r="H55" s="149"/>
      <c r="I55" s="149"/>
      <c r="J55" s="149"/>
      <c r="K55" s="149"/>
      <c r="L55" s="149"/>
      <c r="M55" s="150"/>
      <c r="N55" s="151" t="s">
        <v>3</v>
      </c>
      <c r="O55" s="18"/>
      <c r="P55" s="155" t="s">
        <v>11</v>
      </c>
      <c r="Q55" s="155"/>
      <c r="R55" s="18"/>
    </row>
    <row r="56" spans="1:18" ht="31.5" customHeight="1" x14ac:dyDescent="0.2">
      <c r="B56" s="157"/>
      <c r="C56" s="32" t="s">
        <v>9</v>
      </c>
      <c r="D56" s="32" t="s">
        <v>10</v>
      </c>
      <c r="E56" s="32" t="s">
        <v>1</v>
      </c>
      <c r="F56" s="32" t="s">
        <v>16</v>
      </c>
      <c r="G56" s="32" t="s">
        <v>14</v>
      </c>
      <c r="H56" s="36" t="s">
        <v>15</v>
      </c>
      <c r="I56" s="32" t="s">
        <v>18</v>
      </c>
      <c r="J56" s="36" t="s">
        <v>17</v>
      </c>
      <c r="K56" s="32" t="s">
        <v>19</v>
      </c>
      <c r="L56" s="36" t="s">
        <v>20</v>
      </c>
      <c r="M56" s="32" t="s">
        <v>4</v>
      </c>
      <c r="N56" s="151"/>
      <c r="O56" s="18"/>
      <c r="P56" s="48" t="s">
        <v>26</v>
      </c>
      <c r="Q56" s="48" t="s">
        <v>5</v>
      </c>
      <c r="R56" s="18"/>
    </row>
    <row r="57" spans="1:18" ht="42.75" x14ac:dyDescent="0.2">
      <c r="B57" s="33" t="s">
        <v>100</v>
      </c>
      <c r="C57" s="20">
        <v>0</v>
      </c>
      <c r="D57" s="20">
        <v>0</v>
      </c>
      <c r="E57" s="20">
        <v>0</v>
      </c>
      <c r="F57" s="40">
        <f>+C57+D57+E57</f>
        <v>0</v>
      </c>
      <c r="G57" s="41">
        <v>3379200000</v>
      </c>
      <c r="H57" s="41"/>
      <c r="I57" s="20">
        <v>0</v>
      </c>
      <c r="J57" s="20"/>
      <c r="K57" s="20">
        <v>0</v>
      </c>
      <c r="L57" s="20"/>
      <c r="M57" s="20">
        <f>+G57+I57+K57</f>
        <v>3379200000</v>
      </c>
      <c r="N57" s="43">
        <f>+F57+M57</f>
        <v>3379200000</v>
      </c>
      <c r="O57" s="22"/>
      <c r="P57" s="23" t="s">
        <v>81</v>
      </c>
      <c r="Q57" s="24">
        <v>12</v>
      </c>
      <c r="R57" s="22"/>
    </row>
    <row r="58" spans="1:18" ht="42.75" x14ac:dyDescent="0.2">
      <c r="B58" s="33" t="s">
        <v>101</v>
      </c>
      <c r="C58" s="20">
        <v>0</v>
      </c>
      <c r="D58" s="20">
        <v>0</v>
      </c>
      <c r="E58" s="20">
        <v>0</v>
      </c>
      <c r="F58" s="40">
        <f>+C58+D58+E58</f>
        <v>0</v>
      </c>
      <c r="G58" s="41">
        <v>2700000000</v>
      </c>
      <c r="H58" s="41"/>
      <c r="I58" s="20">
        <v>0</v>
      </c>
      <c r="J58" s="20"/>
      <c r="K58" s="20">
        <v>0</v>
      </c>
      <c r="L58" s="20"/>
      <c r="M58" s="20">
        <f>+G58+I58+K58</f>
        <v>2700000000</v>
      </c>
      <c r="N58" s="43">
        <f>+F58+M58</f>
        <v>2700000000</v>
      </c>
      <c r="O58" s="22"/>
      <c r="P58" s="23" t="s">
        <v>81</v>
      </c>
      <c r="Q58" s="24">
        <v>70</v>
      </c>
      <c r="R58" s="22"/>
    </row>
    <row r="59" spans="1:18" ht="42.75" x14ac:dyDescent="0.2">
      <c r="B59" s="33" t="s">
        <v>102</v>
      </c>
      <c r="C59" s="20">
        <v>0</v>
      </c>
      <c r="D59" s="20">
        <v>0</v>
      </c>
      <c r="E59" s="20">
        <v>0</v>
      </c>
      <c r="F59" s="40">
        <f>+C59+D59+E59</f>
        <v>0</v>
      </c>
      <c r="G59" s="41">
        <v>4000000000</v>
      </c>
      <c r="H59" s="41"/>
      <c r="I59" s="20">
        <v>0</v>
      </c>
      <c r="J59" s="20"/>
      <c r="K59" s="20">
        <v>0</v>
      </c>
      <c r="L59" s="20"/>
      <c r="M59" s="20">
        <f>+G59+I59+K59</f>
        <v>4000000000</v>
      </c>
      <c r="N59" s="43">
        <f>+F59+M59</f>
        <v>4000000000</v>
      </c>
      <c r="O59" s="22"/>
      <c r="P59" s="23" t="s">
        <v>81</v>
      </c>
      <c r="Q59" s="24">
        <v>15</v>
      </c>
      <c r="R59" s="22"/>
    </row>
    <row r="60" spans="1:18" ht="42.75" x14ac:dyDescent="0.2">
      <c r="B60" s="33" t="s">
        <v>103</v>
      </c>
      <c r="C60" s="20">
        <v>0</v>
      </c>
      <c r="D60" s="20">
        <v>0</v>
      </c>
      <c r="E60" s="20">
        <v>0</v>
      </c>
      <c r="F60" s="40">
        <f>+C60+D60+E60</f>
        <v>0</v>
      </c>
      <c r="G60" s="41">
        <v>791680000</v>
      </c>
      <c r="H60" s="41"/>
      <c r="I60" s="20">
        <v>0</v>
      </c>
      <c r="J60" s="20"/>
      <c r="K60" s="20">
        <v>0</v>
      </c>
      <c r="L60" s="20"/>
      <c r="M60" s="20">
        <f>+G60+I60+K60</f>
        <v>791680000</v>
      </c>
      <c r="N60" s="43">
        <f>+F60+M60</f>
        <v>791680000</v>
      </c>
      <c r="O60" s="22"/>
      <c r="P60" s="23" t="s">
        <v>81</v>
      </c>
      <c r="Q60" s="24">
        <v>2</v>
      </c>
      <c r="R60" s="22"/>
    </row>
    <row r="61" spans="1:18" ht="42.75" x14ac:dyDescent="0.2">
      <c r="B61" s="161" t="s">
        <v>104</v>
      </c>
      <c r="C61" s="164">
        <v>0</v>
      </c>
      <c r="D61" s="164">
        <v>0</v>
      </c>
      <c r="E61" s="164">
        <v>0</v>
      </c>
      <c r="F61" s="170">
        <f>+C61+D61+E61</f>
        <v>0</v>
      </c>
      <c r="G61" s="152">
        <v>1220000000</v>
      </c>
      <c r="H61" s="152"/>
      <c r="I61" s="164">
        <v>0</v>
      </c>
      <c r="J61" s="164"/>
      <c r="K61" s="164">
        <v>0</v>
      </c>
      <c r="L61" s="164"/>
      <c r="M61" s="164">
        <f>+G61+I61+K61</f>
        <v>1220000000</v>
      </c>
      <c r="N61" s="167">
        <f>+F61+M61</f>
        <v>1220000000</v>
      </c>
      <c r="O61" s="22"/>
      <c r="P61" s="23" t="s">
        <v>81</v>
      </c>
      <c r="Q61" s="24">
        <v>12</v>
      </c>
      <c r="R61" s="22"/>
    </row>
    <row r="62" spans="1:18" ht="42.75" x14ac:dyDescent="0.2">
      <c r="B62" s="162"/>
      <c r="C62" s="165"/>
      <c r="D62" s="165"/>
      <c r="E62" s="165"/>
      <c r="F62" s="171"/>
      <c r="G62" s="153"/>
      <c r="H62" s="153"/>
      <c r="I62" s="165"/>
      <c r="J62" s="165"/>
      <c r="K62" s="165"/>
      <c r="L62" s="165"/>
      <c r="M62" s="165"/>
      <c r="N62" s="168"/>
      <c r="O62" s="22"/>
      <c r="P62" s="52" t="s">
        <v>105</v>
      </c>
      <c r="Q62" s="31">
        <v>5</v>
      </c>
      <c r="R62" s="22"/>
    </row>
    <row r="63" spans="1:18" ht="57" x14ac:dyDescent="0.2">
      <c r="B63" s="163"/>
      <c r="C63" s="166"/>
      <c r="D63" s="166"/>
      <c r="E63" s="166"/>
      <c r="F63" s="172"/>
      <c r="G63" s="154"/>
      <c r="H63" s="154"/>
      <c r="I63" s="166"/>
      <c r="J63" s="166"/>
      <c r="K63" s="166"/>
      <c r="L63" s="166"/>
      <c r="M63" s="166"/>
      <c r="N63" s="169"/>
      <c r="O63" s="22"/>
      <c r="P63" s="23" t="s">
        <v>106</v>
      </c>
      <c r="Q63" s="24">
        <v>700</v>
      </c>
      <c r="R63" s="22"/>
    </row>
    <row r="64" spans="1:18" ht="15.75" x14ac:dyDescent="0.2">
      <c r="B64" s="25" t="s">
        <v>6</v>
      </c>
      <c r="C64" s="26">
        <f>SUM(C57:C63)</f>
        <v>0</v>
      </c>
      <c r="D64" s="26">
        <f>SUM(D57:D63)</f>
        <v>0</v>
      </c>
      <c r="E64" s="26">
        <f>SUM(E57:E63)</f>
        <v>0</v>
      </c>
      <c r="F64" s="26">
        <f>SUM(F57:F63)</f>
        <v>0</v>
      </c>
      <c r="G64" s="26">
        <f>SUM(G57:G63)</f>
        <v>12090880000</v>
      </c>
      <c r="I64" s="26">
        <f>SUM(I57:I63)</f>
        <v>0</v>
      </c>
      <c r="K64" s="26">
        <f>SUM(K57:K63)</f>
        <v>0</v>
      </c>
      <c r="M64" s="44">
        <f>SUM(M57:M63)</f>
        <v>12090880000</v>
      </c>
      <c r="N64" s="44">
        <f>SUM(N57:N63)</f>
        <v>12090880000</v>
      </c>
      <c r="O64" s="27"/>
      <c r="Q64" s="42">
        <f>SUM(Q57:Q63)</f>
        <v>816</v>
      </c>
      <c r="R64" s="27"/>
    </row>
    <row r="66" spans="1:18" ht="15.75" x14ac:dyDescent="0.2">
      <c r="B66" s="25" t="s">
        <v>12</v>
      </c>
      <c r="C66" s="28">
        <f>F64</f>
        <v>0</v>
      </c>
      <c r="D66" s="34"/>
    </row>
    <row r="67" spans="1:18" ht="15.75" x14ac:dyDescent="0.2">
      <c r="B67" s="25" t="s">
        <v>7</v>
      </c>
      <c r="C67" s="28">
        <f>+M64</f>
        <v>12090880000</v>
      </c>
      <c r="D67" s="34"/>
    </row>
    <row r="68" spans="1:18" ht="15.75" x14ac:dyDescent="0.25">
      <c r="B68" s="25" t="s">
        <v>3</v>
      </c>
      <c r="C68" s="30">
        <f>+C66+C67</f>
        <v>12090880000</v>
      </c>
      <c r="D68" s="35"/>
    </row>
    <row r="70" spans="1:18" x14ac:dyDescent="0.2">
      <c r="A70" s="37"/>
      <c r="B70" s="37"/>
      <c r="C70" s="37"/>
      <c r="D70" s="37"/>
      <c r="E70" s="37"/>
      <c r="F70" s="37"/>
      <c r="G70" s="37"/>
      <c r="H70" s="37"/>
      <c r="I70" s="37"/>
      <c r="J70" s="37"/>
      <c r="K70" s="37"/>
      <c r="L70" s="37"/>
      <c r="M70" s="37"/>
      <c r="N70" s="37"/>
      <c r="O70" s="38"/>
      <c r="P70" s="37"/>
      <c r="Q70" s="37"/>
    </row>
    <row r="72" spans="1:18" ht="29.25" customHeight="1" x14ac:dyDescent="0.2">
      <c r="B72" s="49" t="s">
        <v>108</v>
      </c>
      <c r="C72" s="156" t="s">
        <v>107</v>
      </c>
      <c r="D72" s="156"/>
      <c r="E72" s="156"/>
      <c r="F72" s="156"/>
      <c r="G72" s="156"/>
      <c r="H72" s="156"/>
      <c r="I72" s="156"/>
      <c r="J72" s="156"/>
      <c r="K72" s="156"/>
      <c r="L72" s="156"/>
      <c r="M72" s="156"/>
      <c r="N72" s="156"/>
      <c r="O72" s="11"/>
      <c r="R72" s="11"/>
    </row>
    <row r="73" spans="1:18" ht="15" customHeight="1" x14ac:dyDescent="0.2">
      <c r="B73" s="15"/>
      <c r="C73" s="16"/>
      <c r="D73" s="16"/>
      <c r="E73" s="16"/>
      <c r="F73" s="16"/>
      <c r="G73" s="16"/>
      <c r="H73" s="16"/>
      <c r="I73" s="16"/>
      <c r="J73" s="16"/>
      <c r="K73" s="16"/>
      <c r="L73" s="16"/>
      <c r="M73" s="16"/>
      <c r="N73" s="16"/>
      <c r="O73" s="16"/>
      <c r="R73" s="16"/>
    </row>
    <row r="74" spans="1:18" ht="16.5" customHeight="1" x14ac:dyDescent="0.2">
      <c r="B74" s="157" t="s">
        <v>0</v>
      </c>
      <c r="C74" s="148" t="s">
        <v>13</v>
      </c>
      <c r="D74" s="149"/>
      <c r="E74" s="149"/>
      <c r="F74" s="150"/>
      <c r="G74" s="148" t="s">
        <v>2</v>
      </c>
      <c r="H74" s="149"/>
      <c r="I74" s="149"/>
      <c r="J74" s="149"/>
      <c r="K74" s="149"/>
      <c r="L74" s="149"/>
      <c r="M74" s="150"/>
      <c r="N74" s="151" t="s">
        <v>3</v>
      </c>
      <c r="O74" s="18"/>
      <c r="P74" s="155" t="s">
        <v>11</v>
      </c>
      <c r="Q74" s="155"/>
      <c r="R74" s="18"/>
    </row>
    <row r="75" spans="1:18" ht="31.5" customHeight="1" x14ac:dyDescent="0.2">
      <c r="B75" s="157"/>
      <c r="C75" s="32" t="s">
        <v>9</v>
      </c>
      <c r="D75" s="32" t="s">
        <v>10</v>
      </c>
      <c r="E75" s="32" t="s">
        <v>1</v>
      </c>
      <c r="F75" s="32" t="s">
        <v>16</v>
      </c>
      <c r="G75" s="32" t="s">
        <v>14</v>
      </c>
      <c r="H75" s="36" t="s">
        <v>15</v>
      </c>
      <c r="I75" s="32" t="s">
        <v>18</v>
      </c>
      <c r="J75" s="36" t="s">
        <v>17</v>
      </c>
      <c r="K75" s="32" t="s">
        <v>19</v>
      </c>
      <c r="L75" s="36" t="s">
        <v>20</v>
      </c>
      <c r="M75" s="32" t="s">
        <v>4</v>
      </c>
      <c r="N75" s="151"/>
      <c r="O75" s="18"/>
      <c r="P75" s="48" t="s">
        <v>26</v>
      </c>
      <c r="Q75" s="48" t="s">
        <v>5</v>
      </c>
      <c r="R75" s="18"/>
    </row>
    <row r="76" spans="1:18" ht="45" x14ac:dyDescent="0.2">
      <c r="B76" s="33" t="s">
        <v>109</v>
      </c>
      <c r="C76" s="20">
        <v>0</v>
      </c>
      <c r="D76" s="20">
        <v>0</v>
      </c>
      <c r="E76" s="20">
        <v>0</v>
      </c>
      <c r="F76" s="40">
        <f>+C76+D76+E76</f>
        <v>0</v>
      </c>
      <c r="G76" s="41">
        <v>900000000</v>
      </c>
      <c r="H76" s="41"/>
      <c r="I76" s="20">
        <v>0</v>
      </c>
      <c r="J76" s="20"/>
      <c r="K76" s="20">
        <v>0</v>
      </c>
      <c r="L76" s="20"/>
      <c r="M76" s="20">
        <f>+G76+I76+K76</f>
        <v>900000000</v>
      </c>
      <c r="N76" s="43">
        <f>+F76+M76</f>
        <v>900000000</v>
      </c>
      <c r="O76" s="22"/>
      <c r="P76" s="23" t="s">
        <v>111</v>
      </c>
      <c r="Q76" s="24">
        <v>6</v>
      </c>
      <c r="R76" s="22"/>
    </row>
    <row r="77" spans="1:18" ht="30" x14ac:dyDescent="0.2">
      <c r="B77" s="53" t="s">
        <v>110</v>
      </c>
      <c r="C77" s="20">
        <v>0</v>
      </c>
      <c r="D77" s="20">
        <v>0</v>
      </c>
      <c r="E77" s="20">
        <v>0</v>
      </c>
      <c r="F77" s="40">
        <f>+C77+D77+E77</f>
        <v>0</v>
      </c>
      <c r="G77" s="41">
        <v>1150000000</v>
      </c>
      <c r="H77" s="41"/>
      <c r="I77" s="20">
        <v>0</v>
      </c>
      <c r="J77" s="20"/>
      <c r="K77" s="20">
        <v>0</v>
      </c>
      <c r="L77" s="20"/>
      <c r="M77" s="20">
        <f>+G77+I77+K77</f>
        <v>1150000000</v>
      </c>
      <c r="N77" s="43">
        <f>+F77+M77</f>
        <v>1150000000</v>
      </c>
      <c r="O77" s="22"/>
      <c r="P77" s="23" t="s">
        <v>111</v>
      </c>
      <c r="Q77" s="24">
        <v>2</v>
      </c>
      <c r="R77" s="22"/>
    </row>
    <row r="78" spans="1:18" ht="15.75" x14ac:dyDescent="0.2">
      <c r="B78" s="25" t="s">
        <v>6</v>
      </c>
      <c r="C78" s="26">
        <f>SUM(C76:C77)</f>
        <v>0</v>
      </c>
      <c r="D78" s="26">
        <f>SUM(D76:D77)</f>
        <v>0</v>
      </c>
      <c r="E78" s="26">
        <f>SUM(E76:E77)</f>
        <v>0</v>
      </c>
      <c r="F78" s="26">
        <f>SUM(F76:F77)</f>
        <v>0</v>
      </c>
      <c r="G78" s="26">
        <f>SUM(G76:G77)</f>
        <v>2050000000</v>
      </c>
      <c r="I78" s="26">
        <f>SUM(I76:I77)</f>
        <v>0</v>
      </c>
      <c r="K78" s="26">
        <f>SUM(K76:K77)</f>
        <v>0</v>
      </c>
      <c r="M78" s="44">
        <f>SUM(M76:M77)</f>
        <v>2050000000</v>
      </c>
      <c r="N78" s="44">
        <f>SUM(N76:N77)</f>
        <v>2050000000</v>
      </c>
      <c r="O78" s="27"/>
      <c r="Q78" s="42">
        <f>SUM(Q76:Q77)</f>
        <v>8</v>
      </c>
      <c r="R78" s="27"/>
    </row>
    <row r="80" spans="1:18" ht="15.75" x14ac:dyDescent="0.2">
      <c r="B80" s="25" t="s">
        <v>12</v>
      </c>
      <c r="C80" s="28">
        <f>F78</f>
        <v>0</v>
      </c>
      <c r="D80" s="34"/>
    </row>
    <row r="81" spans="1:18" ht="15.75" x14ac:dyDescent="0.2">
      <c r="B81" s="25" t="s">
        <v>7</v>
      </c>
      <c r="C81" s="28">
        <f>+M78</f>
        <v>2050000000</v>
      </c>
      <c r="D81" s="34"/>
    </row>
    <row r="82" spans="1:18" ht="15.75" x14ac:dyDescent="0.25">
      <c r="B82" s="25" t="s">
        <v>3</v>
      </c>
      <c r="C82" s="30">
        <f>+C80+C81</f>
        <v>2050000000</v>
      </c>
      <c r="D82" s="35"/>
    </row>
    <row r="84" spans="1:18" x14ac:dyDescent="0.2">
      <c r="A84" s="37"/>
      <c r="B84" s="37"/>
      <c r="C84" s="37"/>
      <c r="D84" s="37"/>
      <c r="E84" s="37"/>
      <c r="F84" s="37"/>
      <c r="G84" s="37"/>
      <c r="H84" s="37"/>
      <c r="I84" s="37"/>
      <c r="J84" s="37"/>
      <c r="K84" s="37"/>
      <c r="L84" s="37"/>
      <c r="M84" s="37"/>
      <c r="N84" s="37"/>
      <c r="O84" s="38"/>
      <c r="P84" s="37"/>
      <c r="Q84" s="37"/>
    </row>
    <row r="86" spans="1:18" ht="29.25" customHeight="1" x14ac:dyDescent="0.2">
      <c r="B86" s="49" t="s">
        <v>113</v>
      </c>
      <c r="C86" s="156" t="s">
        <v>114</v>
      </c>
      <c r="D86" s="156"/>
      <c r="E86" s="156"/>
      <c r="F86" s="156"/>
      <c r="G86" s="156"/>
      <c r="H86" s="156"/>
      <c r="I86" s="156"/>
      <c r="J86" s="156"/>
      <c r="K86" s="156"/>
      <c r="L86" s="156"/>
      <c r="M86" s="156"/>
      <c r="N86" s="156"/>
      <c r="O86" s="11"/>
      <c r="R86" s="11"/>
    </row>
    <row r="87" spans="1:18" ht="15" customHeight="1" x14ac:dyDescent="0.2">
      <c r="B87" s="15"/>
      <c r="C87" s="16"/>
      <c r="D87" s="16"/>
      <c r="E87" s="16"/>
      <c r="F87" s="16"/>
      <c r="G87" s="16"/>
      <c r="H87" s="16"/>
      <c r="I87" s="16"/>
      <c r="J87" s="16"/>
      <c r="K87" s="16"/>
      <c r="L87" s="16"/>
      <c r="M87" s="16"/>
      <c r="N87" s="16"/>
      <c r="O87" s="16"/>
      <c r="R87" s="16"/>
    </row>
    <row r="88" spans="1:18" ht="16.5" customHeight="1" x14ac:dyDescent="0.2">
      <c r="B88" s="157" t="s">
        <v>0</v>
      </c>
      <c r="C88" s="148" t="s">
        <v>13</v>
      </c>
      <c r="D88" s="149"/>
      <c r="E88" s="149"/>
      <c r="F88" s="150"/>
      <c r="G88" s="148" t="s">
        <v>2</v>
      </c>
      <c r="H88" s="149"/>
      <c r="I88" s="149"/>
      <c r="J88" s="149"/>
      <c r="K88" s="149"/>
      <c r="L88" s="149"/>
      <c r="M88" s="150"/>
      <c r="N88" s="151" t="s">
        <v>3</v>
      </c>
      <c r="O88" s="18"/>
      <c r="P88" s="155" t="s">
        <v>11</v>
      </c>
      <c r="Q88" s="155"/>
      <c r="R88" s="18"/>
    </row>
    <row r="89" spans="1:18" ht="31.5" customHeight="1" x14ac:dyDescent="0.2">
      <c r="B89" s="157"/>
      <c r="C89" s="32" t="s">
        <v>9</v>
      </c>
      <c r="D89" s="32" t="s">
        <v>10</v>
      </c>
      <c r="E89" s="32" t="s">
        <v>1</v>
      </c>
      <c r="F89" s="32" t="s">
        <v>16</v>
      </c>
      <c r="G89" s="32" t="s">
        <v>14</v>
      </c>
      <c r="H89" s="36" t="s">
        <v>15</v>
      </c>
      <c r="I89" s="32" t="s">
        <v>18</v>
      </c>
      <c r="J89" s="36" t="s">
        <v>17</v>
      </c>
      <c r="K89" s="32" t="s">
        <v>19</v>
      </c>
      <c r="L89" s="36" t="s">
        <v>20</v>
      </c>
      <c r="M89" s="32" t="s">
        <v>4</v>
      </c>
      <c r="N89" s="151"/>
      <c r="O89" s="18"/>
      <c r="P89" s="48" t="s">
        <v>26</v>
      </c>
      <c r="Q89" s="48" t="s">
        <v>5</v>
      </c>
      <c r="R89" s="18"/>
    </row>
    <row r="90" spans="1:18" ht="42.75" x14ac:dyDescent="0.2">
      <c r="B90" s="33" t="s">
        <v>112</v>
      </c>
      <c r="C90" s="20">
        <v>0</v>
      </c>
      <c r="D90" s="20">
        <v>0</v>
      </c>
      <c r="E90" s="20">
        <v>0</v>
      </c>
      <c r="F90" s="40">
        <f>+C90+D90+E90</f>
        <v>0</v>
      </c>
      <c r="G90" s="20">
        <v>0</v>
      </c>
      <c r="H90" s="20"/>
      <c r="I90" s="20">
        <v>0</v>
      </c>
      <c r="J90" s="20"/>
      <c r="K90" s="20">
        <v>0</v>
      </c>
      <c r="L90" s="20"/>
      <c r="M90" s="20">
        <f>+G90+I90+K90</f>
        <v>0</v>
      </c>
      <c r="N90" s="43">
        <f>+F90+M90</f>
        <v>0</v>
      </c>
      <c r="O90" s="22"/>
      <c r="P90" s="23" t="s">
        <v>105</v>
      </c>
      <c r="Q90" s="24">
        <v>310</v>
      </c>
      <c r="R90" s="22"/>
    </row>
    <row r="91" spans="1:18" ht="42.75" x14ac:dyDescent="0.2">
      <c r="B91" s="33" t="s">
        <v>115</v>
      </c>
      <c r="C91" s="20">
        <v>0</v>
      </c>
      <c r="D91" s="20">
        <v>0</v>
      </c>
      <c r="E91" s="20">
        <v>0</v>
      </c>
      <c r="F91" s="40">
        <f>+C91+D91+E91</f>
        <v>0</v>
      </c>
      <c r="G91" s="20">
        <v>0</v>
      </c>
      <c r="H91" s="20"/>
      <c r="I91" s="20">
        <v>0</v>
      </c>
      <c r="J91" s="20"/>
      <c r="K91" s="20">
        <v>0</v>
      </c>
      <c r="L91" s="20"/>
      <c r="M91" s="20">
        <f>+G91+I91+K91</f>
        <v>0</v>
      </c>
      <c r="N91" s="43">
        <f>+F91+M91</f>
        <v>0</v>
      </c>
      <c r="O91" s="22"/>
      <c r="P91" s="23" t="s">
        <v>105</v>
      </c>
      <c r="Q91" s="24">
        <v>160</v>
      </c>
      <c r="R91" s="22"/>
    </row>
    <row r="92" spans="1:18" ht="15.75" x14ac:dyDescent="0.2">
      <c r="B92" s="25" t="s">
        <v>6</v>
      </c>
      <c r="C92" s="26">
        <f>SUM(C90:C91)</f>
        <v>0</v>
      </c>
      <c r="D92" s="26">
        <f>SUM(D90:D91)</f>
        <v>0</v>
      </c>
      <c r="E92" s="26">
        <f>SUM(E90:E91)</f>
        <v>0</v>
      </c>
      <c r="F92" s="26">
        <f>SUM(F90:F91)</f>
        <v>0</v>
      </c>
      <c r="G92" s="26">
        <f>SUM(G90:G91)</f>
        <v>0</v>
      </c>
      <c r="I92" s="26">
        <f>SUM(I90:I91)</f>
        <v>0</v>
      </c>
      <c r="K92" s="26">
        <f>SUM(K90:K91)</f>
        <v>0</v>
      </c>
      <c r="M92" s="44">
        <f>SUM(M90:M91)</f>
        <v>0</v>
      </c>
      <c r="N92" s="44">
        <f>SUM(N90:N91)</f>
        <v>0</v>
      </c>
      <c r="O92" s="27"/>
      <c r="Q92" s="42">
        <f>SUM(Q90:Q91)</f>
        <v>470</v>
      </c>
      <c r="R92" s="27"/>
    </row>
    <row r="94" spans="1:18" ht="15.75" x14ac:dyDescent="0.2">
      <c r="B94" s="25" t="s">
        <v>12</v>
      </c>
      <c r="C94" s="28">
        <f>F92</f>
        <v>0</v>
      </c>
      <c r="D94" s="34"/>
    </row>
    <row r="95" spans="1:18" ht="15.75" x14ac:dyDescent="0.2">
      <c r="B95" s="25" t="s">
        <v>7</v>
      </c>
      <c r="C95" s="28">
        <f>+M92</f>
        <v>0</v>
      </c>
      <c r="D95" s="34"/>
    </row>
    <row r="96" spans="1:18" ht="15.75" x14ac:dyDescent="0.25">
      <c r="B96" s="25" t="s">
        <v>3</v>
      </c>
      <c r="C96" s="30">
        <f>+C94+C95</f>
        <v>0</v>
      </c>
      <c r="D96" s="35"/>
    </row>
  </sheetData>
  <mergeCells count="50">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 ref="C53:N53"/>
    <mergeCell ref="B55:B56"/>
    <mergeCell ref="C55:F55"/>
    <mergeCell ref="G55:M55"/>
    <mergeCell ref="N55:N56"/>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R84"/>
  <sheetViews>
    <sheetView topLeftCell="A77" workbookViewId="0">
      <pane xSplit="2" topLeftCell="C1" activePane="topRight" state="frozen"/>
      <selection pane="topRight" activeCell="A83" sqref="A83"/>
    </sheetView>
  </sheetViews>
  <sheetFormatPr baseColWidth="10" defaultColWidth="11.42578125" defaultRowHeight="14.25" x14ac:dyDescent="0.2"/>
  <cols>
    <col min="1" max="1" width="3.140625" style="12" customWidth="1"/>
    <col min="2" max="2" width="42.4257812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6.85546875" style="12" customWidth="1"/>
    <col min="20" max="16384" width="11.42578125" style="12"/>
  </cols>
  <sheetData>
    <row r="2" spans="1:18" ht="36" customHeight="1" x14ac:dyDescent="0.2">
      <c r="B2" s="49" t="s">
        <v>117</v>
      </c>
      <c r="C2" s="156" t="s">
        <v>116</v>
      </c>
      <c r="D2" s="156"/>
      <c r="E2" s="156"/>
      <c r="F2" s="156"/>
      <c r="G2" s="156"/>
      <c r="H2" s="156"/>
      <c r="I2" s="156"/>
      <c r="J2" s="156"/>
      <c r="K2" s="156"/>
      <c r="L2" s="156"/>
      <c r="M2" s="156"/>
      <c r="N2" s="156"/>
      <c r="O2" s="11"/>
      <c r="R2" s="11"/>
    </row>
    <row r="3" spans="1:18" x14ac:dyDescent="0.2">
      <c r="C3" s="13"/>
      <c r="D3" s="13"/>
      <c r="E3" s="13"/>
      <c r="F3" s="13"/>
      <c r="G3" s="13"/>
      <c r="H3" s="13"/>
      <c r="I3" s="13"/>
      <c r="J3" s="13"/>
      <c r="K3" s="13"/>
      <c r="L3" s="13"/>
      <c r="M3" s="13"/>
      <c r="N3" s="13"/>
      <c r="O3" s="14"/>
      <c r="R3" s="14"/>
    </row>
    <row r="4" spans="1:18" ht="29.25" customHeight="1" x14ac:dyDescent="0.2">
      <c r="B4" s="49" t="s">
        <v>119</v>
      </c>
      <c r="C4" s="156" t="s">
        <v>118</v>
      </c>
      <c r="D4" s="156"/>
      <c r="E4" s="156"/>
      <c r="F4" s="156"/>
      <c r="G4" s="156"/>
      <c r="H4" s="156"/>
      <c r="I4" s="156"/>
      <c r="J4" s="156"/>
      <c r="K4" s="156"/>
      <c r="L4" s="156"/>
      <c r="M4" s="156"/>
      <c r="N4" s="156"/>
      <c r="O4" s="11"/>
      <c r="R4" s="11"/>
    </row>
    <row r="5" spans="1:18" ht="15" customHeight="1" x14ac:dyDescent="0.2">
      <c r="B5" s="15"/>
      <c r="C5" s="16"/>
      <c r="D5" s="16"/>
      <c r="E5" s="16"/>
      <c r="F5" s="16"/>
      <c r="G5" s="16"/>
      <c r="H5" s="16"/>
      <c r="I5" s="16"/>
      <c r="J5" s="16"/>
      <c r="K5" s="16"/>
      <c r="L5" s="16"/>
      <c r="M5" s="16"/>
      <c r="N5" s="16"/>
      <c r="O5" s="16"/>
      <c r="R5" s="16"/>
    </row>
    <row r="6" spans="1:18" ht="16.5" customHeight="1" x14ac:dyDescent="0.2">
      <c r="B6" s="157" t="s">
        <v>0</v>
      </c>
      <c r="C6" s="148" t="s">
        <v>13</v>
      </c>
      <c r="D6" s="149"/>
      <c r="E6" s="149"/>
      <c r="F6" s="150"/>
      <c r="G6" s="148" t="s">
        <v>2</v>
      </c>
      <c r="H6" s="149"/>
      <c r="I6" s="149"/>
      <c r="J6" s="149"/>
      <c r="K6" s="149"/>
      <c r="L6" s="149"/>
      <c r="M6" s="150"/>
      <c r="N6" s="151" t="s">
        <v>3</v>
      </c>
      <c r="O6" s="18"/>
      <c r="P6" s="155" t="s">
        <v>11</v>
      </c>
      <c r="Q6" s="155"/>
      <c r="R6" s="18"/>
    </row>
    <row r="7" spans="1:18" ht="31.5" customHeight="1" x14ac:dyDescent="0.2">
      <c r="B7" s="157"/>
      <c r="C7" s="32" t="s">
        <v>9</v>
      </c>
      <c r="D7" s="32" t="s">
        <v>10</v>
      </c>
      <c r="E7" s="32" t="s">
        <v>1</v>
      </c>
      <c r="F7" s="32" t="s">
        <v>16</v>
      </c>
      <c r="G7" s="32" t="s">
        <v>14</v>
      </c>
      <c r="H7" s="36" t="s">
        <v>15</v>
      </c>
      <c r="I7" s="32" t="s">
        <v>18</v>
      </c>
      <c r="J7" s="36" t="s">
        <v>17</v>
      </c>
      <c r="K7" s="32" t="s">
        <v>19</v>
      </c>
      <c r="L7" s="36" t="s">
        <v>20</v>
      </c>
      <c r="M7" s="32" t="s">
        <v>4</v>
      </c>
      <c r="N7" s="151"/>
      <c r="O7" s="18"/>
      <c r="P7" s="48" t="s">
        <v>26</v>
      </c>
      <c r="Q7" s="48" t="s">
        <v>5</v>
      </c>
      <c r="R7" s="18"/>
    </row>
    <row r="8" spans="1:18" ht="71.25" x14ac:dyDescent="0.2">
      <c r="B8" s="33" t="s">
        <v>120</v>
      </c>
      <c r="C8" s="41">
        <v>1000000000</v>
      </c>
      <c r="D8" s="20">
        <v>0</v>
      </c>
      <c r="E8" s="20">
        <v>0</v>
      </c>
      <c r="F8" s="40">
        <f>+C8+D8+E8</f>
        <v>1000000000</v>
      </c>
      <c r="G8" s="20">
        <v>0</v>
      </c>
      <c r="H8" s="20"/>
      <c r="I8" s="20">
        <v>0</v>
      </c>
      <c r="J8" s="20"/>
      <c r="K8" s="41">
        <v>1000000000</v>
      </c>
      <c r="L8" s="50" t="s">
        <v>123</v>
      </c>
      <c r="M8" s="20">
        <f>+G8+I8+K8</f>
        <v>1000000000</v>
      </c>
      <c r="N8" s="43">
        <f>+F8+M8</f>
        <v>2000000000</v>
      </c>
      <c r="O8" s="22"/>
      <c r="P8" s="23" t="s">
        <v>122</v>
      </c>
      <c r="Q8" s="24">
        <v>4</v>
      </c>
      <c r="R8" s="22"/>
    </row>
    <row r="9" spans="1:18" ht="15" x14ac:dyDescent="0.2">
      <c r="B9" s="33" t="s">
        <v>121</v>
      </c>
      <c r="C9" s="20">
        <v>0</v>
      </c>
      <c r="D9" s="20">
        <v>0</v>
      </c>
      <c r="E9" s="20">
        <v>0</v>
      </c>
      <c r="F9" s="40">
        <f>+C9+D9+E9</f>
        <v>0</v>
      </c>
      <c r="G9" s="20">
        <v>0</v>
      </c>
      <c r="H9" s="20"/>
      <c r="I9" s="20">
        <v>0</v>
      </c>
      <c r="J9" s="20"/>
      <c r="K9" s="41">
        <v>12000000000</v>
      </c>
      <c r="L9" s="41" t="s">
        <v>30</v>
      </c>
      <c r="M9" s="20">
        <f>+G9+I9+K9</f>
        <v>12000000000</v>
      </c>
      <c r="N9" s="43">
        <f>+F9+M9</f>
        <v>12000000000</v>
      </c>
      <c r="O9" s="22"/>
      <c r="P9" s="23"/>
      <c r="Q9" s="24"/>
      <c r="R9" s="22"/>
    </row>
    <row r="10" spans="1:18" ht="15.75" x14ac:dyDescent="0.2">
      <c r="B10" s="25" t="s">
        <v>6</v>
      </c>
      <c r="C10" s="26">
        <f>SUM(C8:C9)</f>
        <v>1000000000</v>
      </c>
      <c r="D10" s="26">
        <f>SUM(D8:D9)</f>
        <v>0</v>
      </c>
      <c r="E10" s="26">
        <f>SUM(E8:E9)</f>
        <v>0</v>
      </c>
      <c r="F10" s="26">
        <f>SUM(F8:F9)</f>
        <v>1000000000</v>
      </c>
      <c r="G10" s="26">
        <f>SUM(G8:G9)</f>
        <v>0</v>
      </c>
      <c r="I10" s="26">
        <f>SUM(I8:I9)</f>
        <v>0</v>
      </c>
      <c r="K10" s="26">
        <f>SUM(K8:K9)</f>
        <v>13000000000</v>
      </c>
      <c r="M10" s="44">
        <f>SUM(M8:M9)</f>
        <v>13000000000</v>
      </c>
      <c r="N10" s="44">
        <f>SUM(N8:N9)</f>
        <v>14000000000</v>
      </c>
      <c r="O10" s="27"/>
      <c r="Q10" s="42">
        <f>SUM(Q8:Q9)</f>
        <v>4</v>
      </c>
      <c r="R10" s="27"/>
    </row>
    <row r="12" spans="1:18" ht="15.75" x14ac:dyDescent="0.2">
      <c r="B12" s="25" t="s">
        <v>12</v>
      </c>
      <c r="C12" s="28">
        <f>F10</f>
        <v>1000000000</v>
      </c>
      <c r="D12" s="34"/>
    </row>
    <row r="13" spans="1:18" ht="15.75" x14ac:dyDescent="0.2">
      <c r="B13" s="25" t="s">
        <v>7</v>
      </c>
      <c r="C13" s="28">
        <f>+M10</f>
        <v>13000000000</v>
      </c>
      <c r="D13" s="34"/>
    </row>
    <row r="14" spans="1:18" ht="15.75" x14ac:dyDescent="0.25">
      <c r="B14" s="25" t="s">
        <v>3</v>
      </c>
      <c r="C14" s="30">
        <f>+C12+C13</f>
        <v>14000000000</v>
      </c>
      <c r="D14" s="35"/>
    </row>
    <row r="16" spans="1:18" x14ac:dyDescent="0.2">
      <c r="A16" s="37"/>
      <c r="B16" s="37"/>
      <c r="C16" s="37"/>
      <c r="D16" s="37"/>
      <c r="E16" s="37"/>
      <c r="F16" s="37"/>
      <c r="G16" s="37"/>
      <c r="H16" s="37"/>
      <c r="I16" s="37"/>
      <c r="J16" s="37"/>
      <c r="K16" s="37"/>
      <c r="L16" s="37"/>
      <c r="M16" s="37"/>
      <c r="N16" s="37"/>
      <c r="O16" s="38"/>
      <c r="P16" s="37"/>
      <c r="Q16" s="37"/>
    </row>
    <row r="18" spans="2:18" ht="29.25" customHeight="1" x14ac:dyDescent="0.2">
      <c r="B18" s="49" t="s">
        <v>125</v>
      </c>
      <c r="C18" s="156" t="s">
        <v>124</v>
      </c>
      <c r="D18" s="156"/>
      <c r="E18" s="156"/>
      <c r="F18" s="156"/>
      <c r="G18" s="156"/>
      <c r="H18" s="156"/>
      <c r="I18" s="156"/>
      <c r="J18" s="156"/>
      <c r="K18" s="156"/>
      <c r="L18" s="156"/>
      <c r="M18" s="156"/>
      <c r="N18" s="156"/>
      <c r="O18" s="11"/>
      <c r="R18" s="11"/>
    </row>
    <row r="19" spans="2:18" ht="15" customHeight="1" x14ac:dyDescent="0.2">
      <c r="B19" s="15"/>
      <c r="C19" s="16"/>
      <c r="D19" s="16"/>
      <c r="E19" s="16"/>
      <c r="F19" s="16"/>
      <c r="G19" s="16"/>
      <c r="H19" s="16"/>
      <c r="I19" s="16"/>
      <c r="J19" s="16"/>
      <c r="K19" s="16"/>
      <c r="L19" s="16"/>
      <c r="M19" s="16"/>
      <c r="N19" s="16"/>
      <c r="O19" s="16"/>
      <c r="R19" s="16"/>
    </row>
    <row r="20" spans="2:18" ht="16.5" customHeight="1" x14ac:dyDescent="0.2">
      <c r="B20" s="157" t="s">
        <v>0</v>
      </c>
      <c r="C20" s="148" t="s">
        <v>13</v>
      </c>
      <c r="D20" s="149"/>
      <c r="E20" s="149"/>
      <c r="F20" s="150"/>
      <c r="G20" s="148" t="s">
        <v>2</v>
      </c>
      <c r="H20" s="149"/>
      <c r="I20" s="149"/>
      <c r="J20" s="149"/>
      <c r="K20" s="149"/>
      <c r="L20" s="149"/>
      <c r="M20" s="150"/>
      <c r="N20" s="151" t="s">
        <v>3</v>
      </c>
      <c r="O20" s="18"/>
      <c r="P20" s="155" t="s">
        <v>11</v>
      </c>
      <c r="Q20" s="155"/>
      <c r="R20" s="18"/>
    </row>
    <row r="21" spans="2:18" ht="31.5" customHeight="1" x14ac:dyDescent="0.2">
      <c r="B21" s="157"/>
      <c r="C21" s="32" t="s">
        <v>9</v>
      </c>
      <c r="D21" s="32" t="s">
        <v>10</v>
      </c>
      <c r="E21" s="32" t="s">
        <v>1</v>
      </c>
      <c r="F21" s="32" t="s">
        <v>16</v>
      </c>
      <c r="G21" s="32" t="s">
        <v>14</v>
      </c>
      <c r="H21" s="36" t="s">
        <v>15</v>
      </c>
      <c r="I21" s="32" t="s">
        <v>18</v>
      </c>
      <c r="J21" s="36" t="s">
        <v>17</v>
      </c>
      <c r="K21" s="32" t="s">
        <v>19</v>
      </c>
      <c r="L21" s="36" t="s">
        <v>20</v>
      </c>
      <c r="M21" s="32" t="s">
        <v>4</v>
      </c>
      <c r="N21" s="151"/>
      <c r="O21" s="18"/>
      <c r="P21" s="48" t="s">
        <v>26</v>
      </c>
      <c r="Q21" s="48" t="s">
        <v>5</v>
      </c>
      <c r="R21" s="18"/>
    </row>
    <row r="22" spans="2:18" ht="60" x14ac:dyDescent="0.2">
      <c r="B22" s="33" t="s">
        <v>126</v>
      </c>
      <c r="C22" s="20">
        <v>0</v>
      </c>
      <c r="D22" s="20">
        <v>0</v>
      </c>
      <c r="E22" s="20">
        <v>0</v>
      </c>
      <c r="F22" s="40">
        <f>+C22+D22+E22</f>
        <v>0</v>
      </c>
      <c r="G22" s="41">
        <v>3000000000</v>
      </c>
      <c r="H22" s="41"/>
      <c r="I22" s="20">
        <v>0</v>
      </c>
      <c r="J22" s="20"/>
      <c r="K22" s="20">
        <v>0</v>
      </c>
      <c r="L22" s="20"/>
      <c r="M22" s="20">
        <f>+G22+I22+K22</f>
        <v>3000000000</v>
      </c>
      <c r="N22" s="43">
        <f>+F22+M22</f>
        <v>3000000000</v>
      </c>
      <c r="O22" s="22"/>
      <c r="P22" s="23" t="s">
        <v>106</v>
      </c>
      <c r="Q22" s="24">
        <v>7000</v>
      </c>
      <c r="R22" s="22"/>
    </row>
    <row r="23" spans="2:18" ht="30" x14ac:dyDescent="0.2">
      <c r="B23" s="33" t="s">
        <v>127</v>
      </c>
      <c r="C23" s="20">
        <v>0</v>
      </c>
      <c r="D23" s="20">
        <v>0</v>
      </c>
      <c r="E23" s="20">
        <v>0</v>
      </c>
      <c r="F23" s="40">
        <f t="shared" ref="F23:F28" si="0">+C23+D23+E23</f>
        <v>0</v>
      </c>
      <c r="G23" s="41">
        <v>6000000000</v>
      </c>
      <c r="H23" s="41" t="s">
        <v>128</v>
      </c>
      <c r="I23" s="20">
        <v>0</v>
      </c>
      <c r="J23" s="20"/>
      <c r="K23" s="20">
        <v>0</v>
      </c>
      <c r="L23" s="20"/>
      <c r="M23" s="20">
        <f t="shared" ref="M23:M28" si="1">+G23+I23+K23</f>
        <v>6000000000</v>
      </c>
      <c r="N23" s="43">
        <f t="shared" ref="N23:N28" si="2">+F23+M23</f>
        <v>6000000000</v>
      </c>
      <c r="O23" s="22"/>
      <c r="P23" s="23"/>
      <c r="Q23" s="24"/>
      <c r="R23" s="22"/>
    </row>
    <row r="24" spans="2:18" ht="57" x14ac:dyDescent="0.2">
      <c r="B24" s="33" t="s">
        <v>129</v>
      </c>
      <c r="C24" s="20">
        <v>0</v>
      </c>
      <c r="D24" s="20">
        <v>0</v>
      </c>
      <c r="E24" s="20">
        <v>0</v>
      </c>
      <c r="F24" s="40">
        <f t="shared" si="0"/>
        <v>0</v>
      </c>
      <c r="G24" s="20">
        <v>500000000</v>
      </c>
      <c r="H24" s="20" t="s">
        <v>130</v>
      </c>
      <c r="I24" s="20">
        <v>0</v>
      </c>
      <c r="J24" s="20"/>
      <c r="K24" s="20">
        <v>0</v>
      </c>
      <c r="L24" s="20"/>
      <c r="M24" s="20">
        <f t="shared" si="1"/>
        <v>500000000</v>
      </c>
      <c r="N24" s="43">
        <f t="shared" si="2"/>
        <v>500000000</v>
      </c>
      <c r="O24" s="22"/>
      <c r="P24" s="23" t="s">
        <v>106</v>
      </c>
      <c r="Q24" s="24">
        <v>10000</v>
      </c>
      <c r="R24" s="22"/>
    </row>
    <row r="25" spans="2:18" ht="57" x14ac:dyDescent="0.2">
      <c r="B25" s="33" t="s">
        <v>131</v>
      </c>
      <c r="C25" s="41">
        <v>100000000</v>
      </c>
      <c r="D25" s="20">
        <v>0</v>
      </c>
      <c r="E25" s="20">
        <v>0</v>
      </c>
      <c r="F25" s="40">
        <f t="shared" si="0"/>
        <v>100000000</v>
      </c>
      <c r="G25" s="20">
        <v>0</v>
      </c>
      <c r="H25" s="20"/>
      <c r="I25" s="20">
        <v>0</v>
      </c>
      <c r="J25" s="20"/>
      <c r="K25" s="20">
        <v>0</v>
      </c>
      <c r="L25" s="20"/>
      <c r="M25" s="20">
        <f t="shared" si="1"/>
        <v>0</v>
      </c>
      <c r="N25" s="43">
        <f t="shared" si="2"/>
        <v>100000000</v>
      </c>
      <c r="O25" s="22"/>
      <c r="P25" s="23" t="s">
        <v>106</v>
      </c>
      <c r="Q25" s="24">
        <v>10000</v>
      </c>
      <c r="R25" s="22"/>
    </row>
    <row r="26" spans="2:18" ht="90" x14ac:dyDescent="0.2">
      <c r="B26" s="53" t="s">
        <v>132</v>
      </c>
      <c r="C26" s="41">
        <v>450000000</v>
      </c>
      <c r="D26" s="20">
        <v>0</v>
      </c>
      <c r="E26" s="20">
        <v>0</v>
      </c>
      <c r="F26" s="40">
        <f t="shared" si="0"/>
        <v>450000000</v>
      </c>
      <c r="G26" s="20">
        <v>0</v>
      </c>
      <c r="H26" s="20"/>
      <c r="I26" s="20">
        <v>0</v>
      </c>
      <c r="J26" s="20"/>
      <c r="K26" s="20">
        <v>0</v>
      </c>
      <c r="L26" s="20"/>
      <c r="M26" s="20">
        <f t="shared" si="1"/>
        <v>0</v>
      </c>
      <c r="N26" s="43">
        <f t="shared" si="2"/>
        <v>450000000</v>
      </c>
      <c r="O26" s="22"/>
      <c r="P26" s="23"/>
      <c r="Q26" s="24"/>
      <c r="R26" s="22"/>
    </row>
    <row r="27" spans="2:18" ht="30" x14ac:dyDescent="0.2">
      <c r="B27" s="33" t="s">
        <v>133</v>
      </c>
      <c r="C27" s="41">
        <v>200000000</v>
      </c>
      <c r="D27" s="20">
        <v>0</v>
      </c>
      <c r="E27" s="20">
        <v>0</v>
      </c>
      <c r="F27" s="40">
        <f t="shared" si="0"/>
        <v>200000000</v>
      </c>
      <c r="G27" s="20">
        <v>0</v>
      </c>
      <c r="H27" s="20"/>
      <c r="I27" s="20">
        <v>0</v>
      </c>
      <c r="J27" s="20"/>
      <c r="K27" s="20">
        <v>0</v>
      </c>
      <c r="L27" s="20"/>
      <c r="M27" s="20">
        <f t="shared" si="1"/>
        <v>0</v>
      </c>
      <c r="N27" s="43">
        <f t="shared" si="2"/>
        <v>200000000</v>
      </c>
      <c r="O27" s="22"/>
      <c r="P27" s="23"/>
      <c r="Q27" s="24"/>
      <c r="R27" s="22"/>
    </row>
    <row r="28" spans="2:18" ht="30" x14ac:dyDescent="0.2">
      <c r="B28" s="33" t="s">
        <v>134</v>
      </c>
      <c r="C28" s="41">
        <v>50000000</v>
      </c>
      <c r="D28" s="20">
        <v>0</v>
      </c>
      <c r="E28" s="20">
        <v>0</v>
      </c>
      <c r="F28" s="40">
        <f t="shared" si="0"/>
        <v>50000000</v>
      </c>
      <c r="G28" s="20">
        <v>0</v>
      </c>
      <c r="H28" s="20"/>
      <c r="I28" s="20">
        <v>0</v>
      </c>
      <c r="J28" s="20"/>
      <c r="K28" s="20">
        <v>0</v>
      </c>
      <c r="L28" s="20"/>
      <c r="M28" s="20">
        <f t="shared" si="1"/>
        <v>0</v>
      </c>
      <c r="N28" s="43">
        <f t="shared" si="2"/>
        <v>50000000</v>
      </c>
      <c r="O28" s="22"/>
      <c r="P28" s="23"/>
      <c r="Q28" s="24"/>
      <c r="R28" s="22"/>
    </row>
    <row r="29" spans="2:18" ht="15.75" x14ac:dyDescent="0.2">
      <c r="B29" s="25" t="s">
        <v>6</v>
      </c>
      <c r="C29" s="26">
        <f>SUM(C22:C28)</f>
        <v>800000000</v>
      </c>
      <c r="D29" s="26">
        <f>SUM(D22:D28)</f>
        <v>0</v>
      </c>
      <c r="E29" s="26">
        <f>SUM(E22:E28)</f>
        <v>0</v>
      </c>
      <c r="F29" s="26">
        <f>SUM(F22:F28)</f>
        <v>800000000</v>
      </c>
      <c r="G29" s="26">
        <f>SUM(G22:G28)</f>
        <v>9500000000</v>
      </c>
      <c r="I29" s="26">
        <f>SUM(I22:I28)</f>
        <v>0</v>
      </c>
      <c r="K29" s="26">
        <f>SUM(K22:K28)</f>
        <v>0</v>
      </c>
      <c r="M29" s="44">
        <f>SUM(M22:M28)</f>
        <v>9500000000</v>
      </c>
      <c r="N29" s="44">
        <f>SUM(N22:N28)</f>
        <v>10300000000</v>
      </c>
      <c r="O29" s="27"/>
      <c r="Q29" s="42">
        <f>SUM(Q22:Q28)</f>
        <v>27000</v>
      </c>
      <c r="R29" s="27"/>
    </row>
    <row r="31" spans="2:18" ht="15.75" x14ac:dyDescent="0.2">
      <c r="B31" s="25" t="s">
        <v>12</v>
      </c>
      <c r="C31" s="28">
        <f>F29</f>
        <v>800000000</v>
      </c>
      <c r="D31" s="34"/>
    </row>
    <row r="32" spans="2:18" ht="15.75" x14ac:dyDescent="0.2">
      <c r="B32" s="25" t="s">
        <v>7</v>
      </c>
      <c r="C32" s="28">
        <f>+M29</f>
        <v>9500000000</v>
      </c>
      <c r="D32" s="34"/>
    </row>
    <row r="33" spans="1:18" ht="15.75" x14ac:dyDescent="0.25">
      <c r="B33" s="25" t="s">
        <v>3</v>
      </c>
      <c r="C33" s="30">
        <f>+C31+C32</f>
        <v>10300000000</v>
      </c>
      <c r="D33" s="35"/>
    </row>
    <row r="35" spans="1:18" x14ac:dyDescent="0.2">
      <c r="A35" s="37"/>
      <c r="B35" s="37"/>
      <c r="C35" s="37"/>
      <c r="D35" s="37"/>
      <c r="E35" s="37"/>
      <c r="F35" s="37"/>
      <c r="G35" s="37"/>
      <c r="H35" s="37"/>
      <c r="I35" s="37"/>
      <c r="J35" s="37"/>
      <c r="K35" s="37"/>
      <c r="L35" s="37"/>
      <c r="M35" s="37"/>
      <c r="N35" s="37"/>
      <c r="O35" s="38"/>
      <c r="P35" s="37"/>
      <c r="Q35" s="37"/>
    </row>
    <row r="37" spans="1:18" ht="29.25" customHeight="1" x14ac:dyDescent="0.2">
      <c r="B37" s="49" t="s">
        <v>135</v>
      </c>
      <c r="C37" s="156" t="s">
        <v>136</v>
      </c>
      <c r="D37" s="156"/>
      <c r="E37" s="156"/>
      <c r="F37" s="156"/>
      <c r="G37" s="156"/>
      <c r="H37" s="156"/>
      <c r="I37" s="156"/>
      <c r="J37" s="156"/>
      <c r="K37" s="156"/>
      <c r="L37" s="156"/>
      <c r="M37" s="156"/>
      <c r="N37" s="156"/>
      <c r="O37" s="11"/>
      <c r="R37" s="11"/>
    </row>
    <row r="38" spans="1:18" ht="15" customHeight="1" x14ac:dyDescent="0.2">
      <c r="B38" s="15"/>
      <c r="C38" s="16"/>
      <c r="D38" s="16"/>
      <c r="E38" s="16"/>
      <c r="F38" s="16"/>
      <c r="G38" s="16"/>
      <c r="H38" s="16"/>
      <c r="I38" s="16"/>
      <c r="J38" s="16"/>
      <c r="K38" s="16"/>
      <c r="L38" s="16"/>
      <c r="M38" s="16"/>
      <c r="N38" s="16"/>
      <c r="O38" s="16"/>
      <c r="R38" s="16"/>
    </row>
    <row r="39" spans="1:18" ht="16.5" customHeight="1" x14ac:dyDescent="0.2">
      <c r="B39" s="157" t="s">
        <v>0</v>
      </c>
      <c r="C39" s="148" t="s">
        <v>13</v>
      </c>
      <c r="D39" s="149"/>
      <c r="E39" s="149"/>
      <c r="F39" s="150"/>
      <c r="G39" s="148" t="s">
        <v>2</v>
      </c>
      <c r="H39" s="149"/>
      <c r="I39" s="149"/>
      <c r="J39" s="149"/>
      <c r="K39" s="149"/>
      <c r="L39" s="149"/>
      <c r="M39" s="150"/>
      <c r="N39" s="151" t="s">
        <v>3</v>
      </c>
      <c r="O39" s="18"/>
      <c r="P39" s="155" t="s">
        <v>11</v>
      </c>
      <c r="Q39" s="155"/>
      <c r="R39" s="18"/>
    </row>
    <row r="40" spans="1:18" ht="31.5" customHeight="1" x14ac:dyDescent="0.2">
      <c r="B40" s="157"/>
      <c r="C40" s="32" t="s">
        <v>9</v>
      </c>
      <c r="D40" s="32" t="s">
        <v>10</v>
      </c>
      <c r="E40" s="32" t="s">
        <v>1</v>
      </c>
      <c r="F40" s="32" t="s">
        <v>16</v>
      </c>
      <c r="G40" s="32" t="s">
        <v>14</v>
      </c>
      <c r="H40" s="36" t="s">
        <v>15</v>
      </c>
      <c r="I40" s="32" t="s">
        <v>18</v>
      </c>
      <c r="J40" s="36" t="s">
        <v>17</v>
      </c>
      <c r="K40" s="32" t="s">
        <v>19</v>
      </c>
      <c r="L40" s="36" t="s">
        <v>20</v>
      </c>
      <c r="M40" s="32" t="s">
        <v>4</v>
      </c>
      <c r="N40" s="151"/>
      <c r="O40" s="18"/>
      <c r="P40" s="48" t="s">
        <v>26</v>
      </c>
      <c r="Q40" s="48" t="s">
        <v>5</v>
      </c>
      <c r="R40" s="18"/>
    </row>
    <row r="41" spans="1:18" ht="57" x14ac:dyDescent="0.2">
      <c r="B41" s="33" t="s">
        <v>137</v>
      </c>
      <c r="C41" s="41">
        <v>1100000000</v>
      </c>
      <c r="D41" s="20">
        <v>0</v>
      </c>
      <c r="E41" s="20">
        <v>0</v>
      </c>
      <c r="F41" s="40">
        <f>+C41+D41+E41</f>
        <v>1100000000</v>
      </c>
      <c r="G41" s="41">
        <v>400000000</v>
      </c>
      <c r="H41" s="41"/>
      <c r="I41" s="20">
        <v>0</v>
      </c>
      <c r="J41" s="20"/>
      <c r="K41" s="20">
        <v>0</v>
      </c>
      <c r="L41" s="20"/>
      <c r="M41" s="20">
        <f>+G41+I41+K41</f>
        <v>400000000</v>
      </c>
      <c r="N41" s="43">
        <f>+F41+M41</f>
        <v>1500000000</v>
      </c>
      <c r="O41" s="22"/>
      <c r="P41" s="23" t="s">
        <v>106</v>
      </c>
      <c r="Q41" s="24">
        <v>1201700</v>
      </c>
      <c r="R41" s="22"/>
    </row>
    <row r="42" spans="1:18" ht="57" x14ac:dyDescent="0.2">
      <c r="B42" s="53" t="s">
        <v>138</v>
      </c>
      <c r="C42" s="20">
        <v>0</v>
      </c>
      <c r="D42" s="20">
        <v>0</v>
      </c>
      <c r="E42" s="20">
        <v>0</v>
      </c>
      <c r="F42" s="40">
        <f>+C42+D42+E42</f>
        <v>0</v>
      </c>
      <c r="G42" s="41">
        <v>180000000</v>
      </c>
      <c r="H42" s="41"/>
      <c r="I42" s="20">
        <v>0</v>
      </c>
      <c r="J42" s="20"/>
      <c r="K42" s="20">
        <v>100000000</v>
      </c>
      <c r="L42" s="20" t="s">
        <v>139</v>
      </c>
      <c r="M42" s="20">
        <f>+G42+I42+K42</f>
        <v>280000000</v>
      </c>
      <c r="N42" s="43">
        <f>+F42+M42</f>
        <v>280000000</v>
      </c>
      <c r="O42" s="22"/>
      <c r="P42" s="23" t="s">
        <v>106</v>
      </c>
      <c r="Q42" s="24">
        <v>200000</v>
      </c>
      <c r="R42" s="22"/>
    </row>
    <row r="43" spans="1:18" ht="15.75" x14ac:dyDescent="0.2">
      <c r="B43" s="25" t="s">
        <v>6</v>
      </c>
      <c r="C43" s="26">
        <f>SUM(C41:C42)</f>
        <v>1100000000</v>
      </c>
      <c r="D43" s="26">
        <f>SUM(D41:D42)</f>
        <v>0</v>
      </c>
      <c r="E43" s="26">
        <f>SUM(E41:E42)</f>
        <v>0</v>
      </c>
      <c r="F43" s="26">
        <f>SUM(F41:F42)</f>
        <v>1100000000</v>
      </c>
      <c r="G43" s="26">
        <f>SUM(G41:G42)</f>
        <v>580000000</v>
      </c>
      <c r="I43" s="26">
        <f>SUM(I41:I42)</f>
        <v>0</v>
      </c>
      <c r="K43" s="26">
        <f>SUM(K41:K42)</f>
        <v>100000000</v>
      </c>
      <c r="M43" s="44">
        <f>SUM(M41:M42)</f>
        <v>680000000</v>
      </c>
      <c r="N43" s="44">
        <f>SUM(N41:N42)</f>
        <v>1780000000</v>
      </c>
      <c r="O43" s="27"/>
      <c r="Q43" s="42">
        <f>SUM(Q41:Q42)</f>
        <v>1401700</v>
      </c>
      <c r="R43" s="27"/>
    </row>
    <row r="45" spans="1:18" ht="15.75" x14ac:dyDescent="0.2">
      <c r="B45" s="25" t="s">
        <v>12</v>
      </c>
      <c r="C45" s="28">
        <f>F43</f>
        <v>1100000000</v>
      </c>
      <c r="D45" s="34"/>
    </row>
    <row r="46" spans="1:18" ht="15.75" x14ac:dyDescent="0.2">
      <c r="B46" s="25" t="s">
        <v>7</v>
      </c>
      <c r="C46" s="28">
        <f>+M43</f>
        <v>680000000</v>
      </c>
      <c r="D46" s="34"/>
    </row>
    <row r="47" spans="1:18" ht="15.75" x14ac:dyDescent="0.25">
      <c r="B47" s="25" t="s">
        <v>3</v>
      </c>
      <c r="C47" s="30">
        <f>+C45+C46</f>
        <v>1780000000</v>
      </c>
      <c r="D47" s="35"/>
    </row>
    <row r="49" spans="1:18" x14ac:dyDescent="0.2">
      <c r="A49" s="37"/>
      <c r="B49" s="37"/>
      <c r="C49" s="37"/>
      <c r="D49" s="37"/>
      <c r="E49" s="37"/>
      <c r="F49" s="37"/>
      <c r="G49" s="37"/>
      <c r="H49" s="37"/>
      <c r="I49" s="37"/>
      <c r="J49" s="37"/>
      <c r="K49" s="37"/>
      <c r="L49" s="37"/>
      <c r="M49" s="37"/>
      <c r="N49" s="37"/>
      <c r="O49" s="38"/>
      <c r="P49" s="37"/>
      <c r="Q49" s="37"/>
    </row>
    <row r="51" spans="1:18" ht="29.25" customHeight="1" x14ac:dyDescent="0.2">
      <c r="B51" s="49" t="s">
        <v>140</v>
      </c>
      <c r="C51" s="156" t="s">
        <v>141</v>
      </c>
      <c r="D51" s="156"/>
      <c r="E51" s="156"/>
      <c r="F51" s="156"/>
      <c r="G51" s="156"/>
      <c r="H51" s="156"/>
      <c r="I51" s="156"/>
      <c r="J51" s="156"/>
      <c r="K51" s="156"/>
      <c r="L51" s="156"/>
      <c r="M51" s="156"/>
      <c r="N51" s="156"/>
      <c r="O51" s="11"/>
      <c r="R51" s="11"/>
    </row>
    <row r="52" spans="1:18" ht="15" customHeight="1" x14ac:dyDescent="0.2">
      <c r="B52" s="15"/>
      <c r="C52" s="16"/>
      <c r="D52" s="16"/>
      <c r="E52" s="16"/>
      <c r="F52" s="16"/>
      <c r="G52" s="16"/>
      <c r="H52" s="16"/>
      <c r="I52" s="16"/>
      <c r="J52" s="16"/>
      <c r="K52" s="16"/>
      <c r="L52" s="16"/>
      <c r="M52" s="16"/>
      <c r="N52" s="16"/>
      <c r="O52" s="16"/>
      <c r="R52" s="16"/>
    </row>
    <row r="53" spans="1:18" ht="16.5" customHeight="1" x14ac:dyDescent="0.2">
      <c r="B53" s="157" t="s">
        <v>0</v>
      </c>
      <c r="C53" s="148" t="s">
        <v>13</v>
      </c>
      <c r="D53" s="149"/>
      <c r="E53" s="149"/>
      <c r="F53" s="150"/>
      <c r="G53" s="148" t="s">
        <v>2</v>
      </c>
      <c r="H53" s="149"/>
      <c r="I53" s="149"/>
      <c r="J53" s="149"/>
      <c r="K53" s="149"/>
      <c r="L53" s="149"/>
      <c r="M53" s="150"/>
      <c r="N53" s="151" t="s">
        <v>3</v>
      </c>
      <c r="O53" s="18"/>
      <c r="P53" s="155" t="s">
        <v>11</v>
      </c>
      <c r="Q53" s="155"/>
      <c r="R53" s="18"/>
    </row>
    <row r="54" spans="1:18" ht="31.5" customHeight="1" x14ac:dyDescent="0.2">
      <c r="B54" s="157"/>
      <c r="C54" s="32" t="s">
        <v>9</v>
      </c>
      <c r="D54" s="32" t="s">
        <v>10</v>
      </c>
      <c r="E54" s="32" t="s">
        <v>1</v>
      </c>
      <c r="F54" s="32" t="s">
        <v>16</v>
      </c>
      <c r="G54" s="32" t="s">
        <v>14</v>
      </c>
      <c r="H54" s="36" t="s">
        <v>15</v>
      </c>
      <c r="I54" s="32" t="s">
        <v>18</v>
      </c>
      <c r="J54" s="36" t="s">
        <v>17</v>
      </c>
      <c r="K54" s="32" t="s">
        <v>19</v>
      </c>
      <c r="L54" s="36" t="s">
        <v>20</v>
      </c>
      <c r="M54" s="32" t="s">
        <v>4</v>
      </c>
      <c r="N54" s="151"/>
      <c r="O54" s="18"/>
      <c r="P54" s="48" t="s">
        <v>26</v>
      </c>
      <c r="Q54" s="48" t="s">
        <v>5</v>
      </c>
      <c r="R54" s="18"/>
    </row>
    <row r="55" spans="1:18" ht="42.75" x14ac:dyDescent="0.2">
      <c r="B55" s="33" t="s">
        <v>142</v>
      </c>
      <c r="C55" s="41">
        <v>280000000</v>
      </c>
      <c r="D55" s="20">
        <v>0</v>
      </c>
      <c r="E55" s="20">
        <v>0</v>
      </c>
      <c r="F55" s="40">
        <f t="shared" ref="F55:F60" si="3">+C55+D55+E55</f>
        <v>280000000</v>
      </c>
      <c r="G55" s="41">
        <v>80000000</v>
      </c>
      <c r="H55" s="41"/>
      <c r="I55" s="20">
        <v>0</v>
      </c>
      <c r="J55" s="20"/>
      <c r="K55" s="20">
        <v>55123557919</v>
      </c>
      <c r="L55" s="56" t="s">
        <v>143</v>
      </c>
      <c r="M55" s="20">
        <f t="shared" ref="M55:M60" si="4">+G55+I55+K55</f>
        <v>55203557919</v>
      </c>
      <c r="N55" s="43">
        <f t="shared" ref="N55:N60" si="5">+F55+M55</f>
        <v>55483557919</v>
      </c>
      <c r="O55" s="22"/>
      <c r="P55" s="23" t="s">
        <v>144</v>
      </c>
      <c r="Q55" s="47">
        <v>280000</v>
      </c>
      <c r="R55" s="22"/>
    </row>
    <row r="56" spans="1:18" ht="15" x14ac:dyDescent="0.2">
      <c r="B56" s="33" t="s">
        <v>145</v>
      </c>
      <c r="C56" s="41">
        <v>590000000</v>
      </c>
      <c r="D56" s="20">
        <v>0</v>
      </c>
      <c r="E56" s="20">
        <v>0</v>
      </c>
      <c r="F56" s="40">
        <f t="shared" si="3"/>
        <v>590000000</v>
      </c>
      <c r="G56" s="41">
        <v>115000000</v>
      </c>
      <c r="H56" s="41"/>
      <c r="I56" s="20">
        <v>0</v>
      </c>
      <c r="J56" s="20"/>
      <c r="K56" s="20">
        <v>0</v>
      </c>
      <c r="L56" s="20"/>
      <c r="M56" s="20">
        <f t="shared" si="4"/>
        <v>115000000</v>
      </c>
      <c r="N56" s="43">
        <f t="shared" si="5"/>
        <v>705000000</v>
      </c>
      <c r="O56" s="22"/>
      <c r="P56" s="23"/>
      <c r="Q56" s="47"/>
      <c r="R56" s="22"/>
    </row>
    <row r="57" spans="1:18" ht="30" x14ac:dyDescent="0.2">
      <c r="B57" s="33" t="s">
        <v>146</v>
      </c>
      <c r="C57" s="41">
        <v>100000000</v>
      </c>
      <c r="D57" s="20">
        <v>0</v>
      </c>
      <c r="E57" s="20">
        <v>0</v>
      </c>
      <c r="F57" s="40">
        <f t="shared" si="3"/>
        <v>100000000</v>
      </c>
      <c r="G57" s="41">
        <v>140000000</v>
      </c>
      <c r="H57" s="41"/>
      <c r="I57" s="20">
        <v>0</v>
      </c>
      <c r="J57" s="20"/>
      <c r="K57" s="20">
        <v>0</v>
      </c>
      <c r="L57" s="20"/>
      <c r="M57" s="20">
        <f t="shared" si="4"/>
        <v>140000000</v>
      </c>
      <c r="N57" s="43">
        <f t="shared" si="5"/>
        <v>240000000</v>
      </c>
      <c r="O57" s="22"/>
      <c r="P57" s="23"/>
      <c r="Q57" s="47"/>
      <c r="R57" s="22"/>
    </row>
    <row r="58" spans="1:18" ht="42.75" x14ac:dyDescent="0.2">
      <c r="B58" s="33" t="s">
        <v>147</v>
      </c>
      <c r="C58" s="41">
        <v>210000000</v>
      </c>
      <c r="D58" s="20">
        <v>0</v>
      </c>
      <c r="E58" s="20">
        <v>0</v>
      </c>
      <c r="F58" s="40">
        <f t="shared" si="3"/>
        <v>210000000</v>
      </c>
      <c r="G58" s="41">
        <v>120000000</v>
      </c>
      <c r="H58" s="41"/>
      <c r="I58" s="20">
        <v>0</v>
      </c>
      <c r="J58" s="20"/>
      <c r="K58" s="20">
        <v>0</v>
      </c>
      <c r="L58" s="20"/>
      <c r="M58" s="20">
        <f t="shared" si="4"/>
        <v>120000000</v>
      </c>
      <c r="N58" s="43">
        <f t="shared" si="5"/>
        <v>330000000</v>
      </c>
      <c r="O58" s="22"/>
      <c r="P58" s="23" t="s">
        <v>144</v>
      </c>
      <c r="Q58" s="47">
        <v>35000</v>
      </c>
      <c r="R58" s="22"/>
    </row>
    <row r="59" spans="1:18" ht="42.75" x14ac:dyDescent="0.2">
      <c r="B59" s="33" t="s">
        <v>148</v>
      </c>
      <c r="C59" s="41">
        <v>40000000</v>
      </c>
      <c r="D59" s="20">
        <v>0</v>
      </c>
      <c r="E59" s="20">
        <v>0</v>
      </c>
      <c r="F59" s="40">
        <f t="shared" si="3"/>
        <v>40000000</v>
      </c>
      <c r="G59" s="41">
        <v>30000000</v>
      </c>
      <c r="H59" s="41"/>
      <c r="I59" s="20">
        <v>0</v>
      </c>
      <c r="J59" s="20"/>
      <c r="K59" s="20">
        <v>0</v>
      </c>
      <c r="L59" s="20"/>
      <c r="M59" s="20">
        <f t="shared" si="4"/>
        <v>30000000</v>
      </c>
      <c r="N59" s="43">
        <f t="shared" si="5"/>
        <v>70000000</v>
      </c>
      <c r="O59" s="22"/>
      <c r="P59" s="23" t="s">
        <v>144</v>
      </c>
      <c r="Q59" s="47">
        <v>30000</v>
      </c>
      <c r="R59" s="22"/>
    </row>
    <row r="60" spans="1:18" ht="42.75" x14ac:dyDescent="0.2">
      <c r="B60" s="33" t="s">
        <v>149</v>
      </c>
      <c r="C60" s="41">
        <v>270000000</v>
      </c>
      <c r="D60" s="20">
        <v>0</v>
      </c>
      <c r="E60" s="20">
        <v>0</v>
      </c>
      <c r="F60" s="40">
        <f t="shared" si="3"/>
        <v>270000000</v>
      </c>
      <c r="G60" s="41">
        <v>155000000</v>
      </c>
      <c r="H60" s="41"/>
      <c r="I60" s="20">
        <v>0</v>
      </c>
      <c r="J60" s="20"/>
      <c r="K60" s="20">
        <v>0</v>
      </c>
      <c r="L60" s="20"/>
      <c r="M60" s="20">
        <f t="shared" si="4"/>
        <v>155000000</v>
      </c>
      <c r="N60" s="43">
        <f t="shared" si="5"/>
        <v>425000000</v>
      </c>
      <c r="O60" s="22"/>
      <c r="P60" s="23" t="s">
        <v>144</v>
      </c>
      <c r="Q60" s="47">
        <v>5000</v>
      </c>
      <c r="R60" s="22"/>
    </row>
    <row r="61" spans="1:18" ht="15.75" x14ac:dyDescent="0.2">
      <c r="B61" s="25" t="s">
        <v>6</v>
      </c>
      <c r="C61" s="26">
        <f>SUM(C55:C60)</f>
        <v>1490000000</v>
      </c>
      <c r="D61" s="26">
        <f>SUM(D55:D60)</f>
        <v>0</v>
      </c>
      <c r="E61" s="26">
        <f>SUM(E55:E60)</f>
        <v>0</v>
      </c>
      <c r="F61" s="26">
        <f>SUM(F55:F60)</f>
        <v>1490000000</v>
      </c>
      <c r="G61" s="26">
        <f>SUM(G55:G60)</f>
        <v>640000000</v>
      </c>
      <c r="I61" s="26">
        <f>SUM(I55:I60)</f>
        <v>0</v>
      </c>
      <c r="K61" s="26">
        <f>SUM(K55:K60)</f>
        <v>55123557919</v>
      </c>
      <c r="M61" s="44">
        <f>SUM(M55:M60)</f>
        <v>55763557919</v>
      </c>
      <c r="N61" s="44">
        <f>SUM(N55:N60)</f>
        <v>57253557919</v>
      </c>
      <c r="O61" s="27"/>
      <c r="Q61" s="57">
        <f>SUM(Q55:Q60)</f>
        <v>350000</v>
      </c>
      <c r="R61" s="27"/>
    </row>
    <row r="63" spans="1:18" ht="15.75" x14ac:dyDescent="0.2">
      <c r="B63" s="25" t="s">
        <v>12</v>
      </c>
      <c r="C63" s="28">
        <f>F61</f>
        <v>1490000000</v>
      </c>
      <c r="D63" s="34"/>
    </row>
    <row r="64" spans="1:18" ht="15.75" x14ac:dyDescent="0.2">
      <c r="B64" s="25" t="s">
        <v>7</v>
      </c>
      <c r="C64" s="28">
        <f>+M61</f>
        <v>55763557919</v>
      </c>
      <c r="D64" s="34"/>
    </row>
    <row r="65" spans="1:18" ht="15.75" x14ac:dyDescent="0.25">
      <c r="B65" s="25" t="s">
        <v>3</v>
      </c>
      <c r="C65" s="30">
        <f>+C63+C64</f>
        <v>57253557919</v>
      </c>
      <c r="D65" s="35"/>
    </row>
    <row r="67" spans="1:18" x14ac:dyDescent="0.2">
      <c r="A67" s="37"/>
      <c r="B67" s="37"/>
      <c r="C67" s="37"/>
      <c r="D67" s="37"/>
      <c r="E67" s="37"/>
      <c r="F67" s="37"/>
      <c r="G67" s="37"/>
      <c r="H67" s="37"/>
      <c r="I67" s="37"/>
      <c r="J67" s="37"/>
      <c r="K67" s="37"/>
      <c r="L67" s="37"/>
      <c r="M67" s="37"/>
      <c r="N67" s="37"/>
      <c r="O67" s="38"/>
      <c r="P67" s="37"/>
      <c r="Q67" s="37"/>
    </row>
    <row r="69" spans="1:18" ht="29.25" customHeight="1" x14ac:dyDescent="0.2">
      <c r="B69" s="49" t="s">
        <v>150</v>
      </c>
      <c r="C69" s="156" t="s">
        <v>151</v>
      </c>
      <c r="D69" s="156"/>
      <c r="E69" s="156"/>
      <c r="F69" s="156"/>
      <c r="G69" s="156"/>
      <c r="H69" s="156"/>
      <c r="I69" s="156"/>
      <c r="J69" s="156"/>
      <c r="K69" s="156"/>
      <c r="L69" s="156"/>
      <c r="M69" s="156"/>
      <c r="N69" s="156"/>
      <c r="O69" s="11"/>
      <c r="R69" s="11"/>
    </row>
    <row r="70" spans="1:18" ht="15" customHeight="1" x14ac:dyDescent="0.2">
      <c r="B70" s="15"/>
      <c r="C70" s="16"/>
      <c r="D70" s="16"/>
      <c r="E70" s="16"/>
      <c r="F70" s="16"/>
      <c r="G70" s="16"/>
      <c r="H70" s="16"/>
      <c r="I70" s="16"/>
      <c r="J70" s="16"/>
      <c r="K70" s="16"/>
      <c r="L70" s="16"/>
      <c r="M70" s="16"/>
      <c r="N70" s="16"/>
      <c r="O70" s="16"/>
      <c r="R70" s="16"/>
    </row>
    <row r="71" spans="1:18" ht="16.5" customHeight="1" x14ac:dyDescent="0.2">
      <c r="B71" s="157" t="s">
        <v>0</v>
      </c>
      <c r="C71" s="148" t="s">
        <v>13</v>
      </c>
      <c r="D71" s="149"/>
      <c r="E71" s="149"/>
      <c r="F71" s="150"/>
      <c r="G71" s="148" t="s">
        <v>2</v>
      </c>
      <c r="H71" s="149"/>
      <c r="I71" s="149"/>
      <c r="J71" s="149"/>
      <c r="K71" s="149"/>
      <c r="L71" s="149"/>
      <c r="M71" s="150"/>
      <c r="N71" s="151" t="s">
        <v>3</v>
      </c>
      <c r="O71" s="18"/>
      <c r="P71" s="155" t="s">
        <v>11</v>
      </c>
      <c r="Q71" s="155"/>
      <c r="R71" s="18"/>
    </row>
    <row r="72" spans="1:18" ht="31.5" customHeight="1" x14ac:dyDescent="0.2">
      <c r="B72" s="157"/>
      <c r="C72" s="32" t="s">
        <v>9</v>
      </c>
      <c r="D72" s="32" t="s">
        <v>10</v>
      </c>
      <c r="E72" s="32" t="s">
        <v>1</v>
      </c>
      <c r="F72" s="32" t="s">
        <v>16</v>
      </c>
      <c r="G72" s="32" t="s">
        <v>14</v>
      </c>
      <c r="H72" s="36" t="s">
        <v>15</v>
      </c>
      <c r="I72" s="32" t="s">
        <v>18</v>
      </c>
      <c r="J72" s="36" t="s">
        <v>17</v>
      </c>
      <c r="K72" s="32" t="s">
        <v>19</v>
      </c>
      <c r="L72" s="36" t="s">
        <v>20</v>
      </c>
      <c r="M72" s="32" t="s">
        <v>4</v>
      </c>
      <c r="N72" s="151"/>
      <c r="O72" s="18"/>
      <c r="P72" s="48" t="s">
        <v>26</v>
      </c>
      <c r="Q72" s="48" t="s">
        <v>5</v>
      </c>
      <c r="R72" s="18"/>
    </row>
    <row r="73" spans="1:18" ht="42.75" x14ac:dyDescent="0.2">
      <c r="B73" s="33" t="s">
        <v>152</v>
      </c>
      <c r="C73" s="41">
        <v>4555000000</v>
      </c>
      <c r="D73" s="20">
        <v>0</v>
      </c>
      <c r="E73" s="20">
        <v>0</v>
      </c>
      <c r="F73" s="40">
        <f>+C73+D73+E73</f>
        <v>4555000000</v>
      </c>
      <c r="G73" s="20">
        <v>0</v>
      </c>
      <c r="H73" s="20"/>
      <c r="I73" s="20">
        <v>0</v>
      </c>
      <c r="J73" s="20"/>
      <c r="K73" s="20">
        <v>0</v>
      </c>
      <c r="L73" s="20"/>
      <c r="M73" s="20">
        <f>+G73+I73+K73</f>
        <v>0</v>
      </c>
      <c r="N73" s="43">
        <f>+F73+M73</f>
        <v>4555000000</v>
      </c>
      <c r="O73" s="22"/>
      <c r="P73" s="23" t="s">
        <v>144</v>
      </c>
      <c r="Q73" s="47">
        <v>280</v>
      </c>
      <c r="R73" s="22"/>
    </row>
    <row r="74" spans="1:18" ht="30" x14ac:dyDescent="0.2">
      <c r="B74" s="33" t="s">
        <v>153</v>
      </c>
      <c r="C74" s="41">
        <v>10000000</v>
      </c>
      <c r="D74" s="20">
        <v>0</v>
      </c>
      <c r="E74" s="20">
        <v>0</v>
      </c>
      <c r="F74" s="40">
        <f>+C74+D74+E74</f>
        <v>10000000</v>
      </c>
      <c r="G74" s="20">
        <v>0</v>
      </c>
      <c r="H74" s="20"/>
      <c r="I74" s="20">
        <v>0</v>
      </c>
      <c r="J74" s="20"/>
      <c r="K74" s="20">
        <v>0</v>
      </c>
      <c r="L74" s="20"/>
      <c r="M74" s="20">
        <f>+G74+I74+K74</f>
        <v>0</v>
      </c>
      <c r="N74" s="43">
        <f>+F74+M74</f>
        <v>10000000</v>
      </c>
      <c r="O74" s="22"/>
      <c r="P74" s="23"/>
      <c r="Q74" s="24"/>
      <c r="R74" s="22"/>
    </row>
    <row r="75" spans="1:18" ht="51" x14ac:dyDescent="0.2">
      <c r="B75" s="33" t="s">
        <v>154</v>
      </c>
      <c r="C75" s="20">
        <v>0</v>
      </c>
      <c r="D75" s="20">
        <v>0</v>
      </c>
      <c r="E75" s="20">
        <v>0</v>
      </c>
      <c r="F75" s="40">
        <f>+C75+D75+E75</f>
        <v>0</v>
      </c>
      <c r="G75" s="41">
        <v>2164000000</v>
      </c>
      <c r="H75" s="41"/>
      <c r="I75" s="20">
        <v>0</v>
      </c>
      <c r="J75" s="20"/>
      <c r="K75" s="41">
        <v>100000000</v>
      </c>
      <c r="L75" s="58" t="s">
        <v>155</v>
      </c>
      <c r="M75" s="20">
        <f>+G75+I75+K75</f>
        <v>2264000000</v>
      </c>
      <c r="N75" s="43">
        <f>+F75+M75</f>
        <v>2264000000</v>
      </c>
      <c r="O75" s="22"/>
      <c r="P75" s="23" t="s">
        <v>144</v>
      </c>
      <c r="Q75" s="47">
        <v>675</v>
      </c>
      <c r="R75" s="22"/>
    </row>
    <row r="76" spans="1:18" ht="60" x14ac:dyDescent="0.2">
      <c r="B76" s="33" t="s">
        <v>156</v>
      </c>
      <c r="C76" s="20">
        <v>0</v>
      </c>
      <c r="D76" s="20">
        <v>0</v>
      </c>
      <c r="E76" s="20">
        <v>0</v>
      </c>
      <c r="F76" s="40">
        <f>+C76+D76+E76</f>
        <v>0</v>
      </c>
      <c r="G76" s="20">
        <v>0</v>
      </c>
      <c r="H76" s="20"/>
      <c r="I76" s="20">
        <v>0</v>
      </c>
      <c r="J76" s="20"/>
      <c r="K76" s="41">
        <v>7400000000</v>
      </c>
      <c r="L76" s="59" t="s">
        <v>157</v>
      </c>
      <c r="M76" s="20">
        <f>+G76+I76+K76</f>
        <v>7400000000</v>
      </c>
      <c r="N76" s="43">
        <f>+F76+M76</f>
        <v>7400000000</v>
      </c>
      <c r="O76" s="22"/>
      <c r="P76" s="23" t="s">
        <v>144</v>
      </c>
      <c r="Q76" s="47">
        <v>174</v>
      </c>
      <c r="R76" s="22"/>
    </row>
    <row r="77" spans="1:18" ht="42.75" x14ac:dyDescent="0.2">
      <c r="B77" s="33" t="s">
        <v>158</v>
      </c>
      <c r="C77" s="41">
        <v>218209872</v>
      </c>
      <c r="D77" s="20">
        <v>0</v>
      </c>
      <c r="E77" s="20">
        <v>0</v>
      </c>
      <c r="F77" s="40">
        <f>+C77+D77+E77</f>
        <v>218209872</v>
      </c>
      <c r="G77" s="41">
        <v>61312725</v>
      </c>
      <c r="H77" s="41"/>
      <c r="I77" s="20">
        <v>0</v>
      </c>
      <c r="J77" s="20"/>
      <c r="K77" s="20">
        <v>0</v>
      </c>
      <c r="L77" s="20"/>
      <c r="M77" s="20">
        <f>+G77+I77+K77</f>
        <v>61312725</v>
      </c>
      <c r="N77" s="43">
        <f>+F77+M77</f>
        <v>279522597</v>
      </c>
      <c r="O77" s="22"/>
      <c r="P77" s="23" t="s">
        <v>144</v>
      </c>
      <c r="Q77" s="24">
        <v>3631</v>
      </c>
      <c r="R77" s="22"/>
    </row>
    <row r="78" spans="1:18" ht="15.75" x14ac:dyDescent="0.2">
      <c r="B78" s="25" t="s">
        <v>6</v>
      </c>
      <c r="C78" s="26">
        <f>SUM(C73:C77)</f>
        <v>4783209872</v>
      </c>
      <c r="D78" s="26">
        <f>SUM(D73:D77)</f>
        <v>0</v>
      </c>
      <c r="E78" s="26">
        <f>SUM(E73:E77)</f>
        <v>0</v>
      </c>
      <c r="F78" s="26">
        <f>SUM(F73:F77)</f>
        <v>4783209872</v>
      </c>
      <c r="G78" s="26">
        <f>SUM(G73:G77)</f>
        <v>2225312725</v>
      </c>
      <c r="I78" s="26">
        <f>SUM(I73:I77)</f>
        <v>0</v>
      </c>
      <c r="K78" s="26">
        <f>SUM(K73:K77)</f>
        <v>7500000000</v>
      </c>
      <c r="M78" s="44">
        <f>SUM(M73:M77)</f>
        <v>9725312725</v>
      </c>
      <c r="N78" s="44">
        <f>SUM(N73:N77)</f>
        <v>14508522597</v>
      </c>
      <c r="O78" s="27"/>
      <c r="Q78" s="42">
        <f>SUM(Q73:Q77)</f>
        <v>4760</v>
      </c>
      <c r="R78" s="27"/>
    </row>
    <row r="80" spans="1:18" ht="15.75" x14ac:dyDescent="0.2">
      <c r="B80" s="25" t="s">
        <v>12</v>
      </c>
      <c r="C80" s="28">
        <f>F78</f>
        <v>4783209872</v>
      </c>
      <c r="D80" s="34"/>
    </row>
    <row r="81" spans="1:17" ht="15.75" x14ac:dyDescent="0.2">
      <c r="B81" s="25" t="s">
        <v>7</v>
      </c>
      <c r="C81" s="28">
        <f>+M78</f>
        <v>9725312725</v>
      </c>
      <c r="D81" s="34"/>
    </row>
    <row r="82" spans="1:17" ht="15.75" x14ac:dyDescent="0.25">
      <c r="B82" s="25" t="s">
        <v>3</v>
      </c>
      <c r="C82" s="30">
        <f>+C80+C81</f>
        <v>14508522597</v>
      </c>
      <c r="D82" s="35"/>
    </row>
    <row r="84" spans="1:17" x14ac:dyDescent="0.2">
      <c r="A84" s="37"/>
      <c r="B84" s="37"/>
      <c r="C84" s="37"/>
      <c r="D84" s="37"/>
      <c r="E84" s="37"/>
      <c r="F84" s="37"/>
      <c r="G84" s="37"/>
      <c r="H84" s="37"/>
      <c r="I84" s="37"/>
      <c r="J84" s="37"/>
      <c r="K84" s="37"/>
      <c r="L84" s="37"/>
      <c r="M84" s="37"/>
      <c r="N84" s="37"/>
      <c r="O84" s="38"/>
      <c r="P84" s="37"/>
      <c r="Q84" s="37"/>
    </row>
  </sheetData>
  <mergeCells count="31">
    <mergeCell ref="P71:Q71"/>
    <mergeCell ref="C69:N69"/>
    <mergeCell ref="B71:B72"/>
    <mergeCell ref="C71:F71"/>
    <mergeCell ref="G71:M71"/>
    <mergeCell ref="N71:N72"/>
    <mergeCell ref="P53:Q53"/>
    <mergeCell ref="C37:N37"/>
    <mergeCell ref="B39:B40"/>
    <mergeCell ref="C39:F39"/>
    <mergeCell ref="G39:M39"/>
    <mergeCell ref="N39:N40"/>
    <mergeCell ref="P39:Q39"/>
    <mergeCell ref="C51:N51"/>
    <mergeCell ref="B53:B54"/>
    <mergeCell ref="C53:F53"/>
    <mergeCell ref="G53:M53"/>
    <mergeCell ref="N53:N54"/>
    <mergeCell ref="P6:Q6"/>
    <mergeCell ref="C18:N18"/>
    <mergeCell ref="B20:B21"/>
    <mergeCell ref="C20:F20"/>
    <mergeCell ref="G20:M20"/>
    <mergeCell ref="N20:N21"/>
    <mergeCell ref="P20:Q20"/>
    <mergeCell ref="C2:N2"/>
    <mergeCell ref="C4:N4"/>
    <mergeCell ref="B6:B7"/>
    <mergeCell ref="C6:F6"/>
    <mergeCell ref="G6:M6"/>
    <mergeCell ref="N6:N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R63"/>
  <sheetViews>
    <sheetView topLeftCell="A57" workbookViewId="0">
      <pane xSplit="2" topLeftCell="C1" activePane="topRight" state="frozen"/>
      <selection pane="topRight" activeCell="C76" sqref="C76"/>
    </sheetView>
  </sheetViews>
  <sheetFormatPr baseColWidth="10" defaultColWidth="11.42578125" defaultRowHeight="14.25" x14ac:dyDescent="0.2"/>
  <cols>
    <col min="1" max="1" width="3.140625" style="12" customWidth="1"/>
    <col min="2" max="2" width="42.710937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6.85546875" style="12" customWidth="1"/>
    <col min="20" max="16384" width="11.42578125" style="12"/>
  </cols>
  <sheetData>
    <row r="2" spans="2:18" ht="36" customHeight="1" x14ac:dyDescent="0.2">
      <c r="B2" s="55" t="s">
        <v>170</v>
      </c>
      <c r="C2" s="156" t="s">
        <v>159</v>
      </c>
      <c r="D2" s="156"/>
      <c r="E2" s="156"/>
      <c r="F2" s="156"/>
      <c r="G2" s="156"/>
      <c r="H2" s="156"/>
      <c r="I2" s="156"/>
      <c r="J2" s="156"/>
      <c r="K2" s="156"/>
      <c r="L2" s="156"/>
      <c r="M2" s="156"/>
      <c r="N2" s="156"/>
      <c r="O2" s="11"/>
      <c r="R2" s="11"/>
    </row>
    <row r="3" spans="2:18" x14ac:dyDescent="0.2">
      <c r="C3" s="13"/>
      <c r="D3" s="13"/>
      <c r="E3" s="13"/>
      <c r="F3" s="13"/>
      <c r="G3" s="13"/>
      <c r="H3" s="13"/>
      <c r="I3" s="13"/>
      <c r="J3" s="13"/>
      <c r="K3" s="13"/>
      <c r="L3" s="13"/>
      <c r="M3" s="13"/>
      <c r="N3" s="13"/>
      <c r="O3" s="14"/>
      <c r="R3" s="14"/>
    </row>
    <row r="4" spans="2:18" ht="29.25" customHeight="1" x14ac:dyDescent="0.2">
      <c r="B4" s="55" t="s">
        <v>171</v>
      </c>
      <c r="C4" s="156" t="s">
        <v>160</v>
      </c>
      <c r="D4" s="156"/>
      <c r="E4" s="156"/>
      <c r="F4" s="156"/>
      <c r="G4" s="156"/>
      <c r="H4" s="156"/>
      <c r="I4" s="156"/>
      <c r="J4" s="156"/>
      <c r="K4" s="156"/>
      <c r="L4" s="156"/>
      <c r="M4" s="156"/>
      <c r="N4" s="156"/>
      <c r="O4" s="11"/>
      <c r="R4" s="11"/>
    </row>
    <row r="5" spans="2:18" ht="15" customHeight="1" x14ac:dyDescent="0.2">
      <c r="B5" s="15"/>
      <c r="C5" s="16"/>
      <c r="D5" s="16"/>
      <c r="E5" s="16"/>
      <c r="F5" s="16"/>
      <c r="G5" s="16"/>
      <c r="H5" s="16"/>
      <c r="I5" s="16"/>
      <c r="J5" s="16"/>
      <c r="K5" s="16"/>
      <c r="L5" s="16"/>
      <c r="M5" s="16"/>
      <c r="N5" s="16"/>
      <c r="O5" s="16"/>
      <c r="R5" s="16"/>
    </row>
    <row r="6" spans="2:18" ht="16.5" customHeight="1" x14ac:dyDescent="0.2">
      <c r="B6" s="157" t="s">
        <v>0</v>
      </c>
      <c r="C6" s="148" t="s">
        <v>13</v>
      </c>
      <c r="D6" s="149"/>
      <c r="E6" s="149"/>
      <c r="F6" s="150"/>
      <c r="G6" s="148" t="s">
        <v>2</v>
      </c>
      <c r="H6" s="149"/>
      <c r="I6" s="149"/>
      <c r="J6" s="149"/>
      <c r="K6" s="149"/>
      <c r="L6" s="149"/>
      <c r="M6" s="150"/>
      <c r="N6" s="151" t="s">
        <v>3</v>
      </c>
      <c r="O6" s="18"/>
      <c r="P6" s="155" t="s">
        <v>11</v>
      </c>
      <c r="Q6" s="155"/>
      <c r="R6" s="18"/>
    </row>
    <row r="7" spans="2:18" ht="31.5" customHeight="1" x14ac:dyDescent="0.2">
      <c r="B7" s="157"/>
      <c r="C7" s="32" t="s">
        <v>9</v>
      </c>
      <c r="D7" s="32" t="s">
        <v>10</v>
      </c>
      <c r="E7" s="32" t="s">
        <v>1</v>
      </c>
      <c r="F7" s="32" t="s">
        <v>16</v>
      </c>
      <c r="G7" s="32" t="s">
        <v>14</v>
      </c>
      <c r="H7" s="36" t="s">
        <v>15</v>
      </c>
      <c r="I7" s="32" t="s">
        <v>18</v>
      </c>
      <c r="J7" s="36" t="s">
        <v>17</v>
      </c>
      <c r="K7" s="32" t="s">
        <v>19</v>
      </c>
      <c r="L7" s="36" t="s">
        <v>20</v>
      </c>
      <c r="M7" s="32" t="s">
        <v>4</v>
      </c>
      <c r="N7" s="151"/>
      <c r="O7" s="18"/>
      <c r="P7" s="54" t="s">
        <v>26</v>
      </c>
      <c r="Q7" s="54" t="s">
        <v>5</v>
      </c>
      <c r="R7" s="18"/>
    </row>
    <row r="8" spans="2:18" ht="30" x14ac:dyDescent="0.2">
      <c r="B8" s="53" t="s">
        <v>161</v>
      </c>
      <c r="C8" s="20">
        <v>0</v>
      </c>
      <c r="D8" s="20">
        <v>0</v>
      </c>
      <c r="E8" s="20">
        <v>0</v>
      </c>
      <c r="F8" s="40">
        <f>+C8+D8+E8</f>
        <v>0</v>
      </c>
      <c r="G8" s="20">
        <v>0</v>
      </c>
      <c r="H8" s="20"/>
      <c r="I8" s="20">
        <v>0</v>
      </c>
      <c r="J8" s="20"/>
      <c r="K8" s="20">
        <v>0</v>
      </c>
      <c r="L8" s="20"/>
      <c r="M8" s="20">
        <f>+G8+I8+K8</f>
        <v>0</v>
      </c>
      <c r="N8" s="43">
        <f>+F8+M8</f>
        <v>0</v>
      </c>
      <c r="O8" s="22"/>
      <c r="P8" s="23"/>
      <c r="Q8" s="24"/>
      <c r="R8" s="22"/>
    </row>
    <row r="9" spans="2:18" ht="15" x14ac:dyDescent="0.2">
      <c r="B9" s="33" t="s">
        <v>162</v>
      </c>
      <c r="C9" s="20">
        <v>0</v>
      </c>
      <c r="D9" s="20">
        <v>0</v>
      </c>
      <c r="E9" s="20">
        <v>0</v>
      </c>
      <c r="F9" s="40">
        <f>+C9+D9+E9</f>
        <v>0</v>
      </c>
      <c r="G9" s="20">
        <v>0</v>
      </c>
      <c r="H9" s="20"/>
      <c r="I9" s="20">
        <v>0</v>
      </c>
      <c r="J9" s="20"/>
      <c r="K9" s="20">
        <v>0</v>
      </c>
      <c r="L9" s="20"/>
      <c r="M9" s="20">
        <f>+G9+I9+K9</f>
        <v>0</v>
      </c>
      <c r="N9" s="43">
        <f>+F9+M9</f>
        <v>0</v>
      </c>
      <c r="O9" s="22"/>
      <c r="P9" s="23"/>
      <c r="Q9" s="24"/>
      <c r="R9" s="22"/>
    </row>
    <row r="10" spans="2:18" ht="42.75" x14ac:dyDescent="0.2">
      <c r="B10" s="33" t="s">
        <v>163</v>
      </c>
      <c r="C10" s="20">
        <v>0</v>
      </c>
      <c r="D10" s="20">
        <v>0</v>
      </c>
      <c r="E10" s="20">
        <v>0</v>
      </c>
      <c r="F10" s="40">
        <f>+C10+D10+E10</f>
        <v>0</v>
      </c>
      <c r="G10" s="20">
        <v>0</v>
      </c>
      <c r="H10" s="20"/>
      <c r="I10" s="20">
        <v>0</v>
      </c>
      <c r="J10" s="20"/>
      <c r="K10" s="20">
        <v>0</v>
      </c>
      <c r="L10" s="20"/>
      <c r="M10" s="20">
        <f>+G10+I10+K10</f>
        <v>0</v>
      </c>
      <c r="N10" s="43">
        <f>+F10+M10</f>
        <v>0</v>
      </c>
      <c r="O10" s="22"/>
      <c r="P10" s="23" t="s">
        <v>164</v>
      </c>
      <c r="Q10" s="45">
        <v>0.3</v>
      </c>
      <c r="R10" s="22"/>
    </row>
    <row r="11" spans="2:18" ht="45" x14ac:dyDescent="0.2">
      <c r="B11" s="33" t="s">
        <v>165</v>
      </c>
      <c r="C11" s="20">
        <v>0</v>
      </c>
      <c r="D11" s="20">
        <v>0</v>
      </c>
      <c r="E11" s="20">
        <v>0</v>
      </c>
      <c r="F11" s="40">
        <f>+C11+D11+E11</f>
        <v>0</v>
      </c>
      <c r="G11" s="20">
        <v>0</v>
      </c>
      <c r="H11" s="20"/>
      <c r="I11" s="20">
        <v>0</v>
      </c>
      <c r="J11" s="20"/>
      <c r="K11" s="20">
        <v>0</v>
      </c>
      <c r="L11" s="20"/>
      <c r="M11" s="20">
        <f>+G11+I11+K11</f>
        <v>0</v>
      </c>
      <c r="N11" s="43">
        <f>+F11+M11</f>
        <v>0</v>
      </c>
      <c r="O11" s="22"/>
      <c r="P11" s="23"/>
      <c r="Q11" s="24"/>
      <c r="R11" s="22"/>
    </row>
    <row r="12" spans="2:18" ht="30" x14ac:dyDescent="0.2">
      <c r="B12" s="33" t="s">
        <v>166</v>
      </c>
      <c r="C12" s="20">
        <v>0</v>
      </c>
      <c r="D12" s="20">
        <v>0</v>
      </c>
      <c r="E12" s="20">
        <v>0</v>
      </c>
      <c r="F12" s="40">
        <f>+C12+D12+E12</f>
        <v>0</v>
      </c>
      <c r="G12" s="20">
        <v>0</v>
      </c>
      <c r="H12" s="20"/>
      <c r="I12" s="20">
        <v>0</v>
      </c>
      <c r="J12" s="20"/>
      <c r="K12" s="20">
        <v>0</v>
      </c>
      <c r="L12" s="20"/>
      <c r="M12" s="20">
        <f>+G12+I12+K12</f>
        <v>0</v>
      </c>
      <c r="N12" s="43">
        <f>+F12+M12</f>
        <v>0</v>
      </c>
      <c r="O12" s="22"/>
      <c r="P12" s="23"/>
      <c r="Q12" s="24"/>
      <c r="R12" s="22"/>
    </row>
    <row r="13" spans="2:18" ht="15.75" x14ac:dyDescent="0.2">
      <c r="B13" s="25" t="s">
        <v>6</v>
      </c>
      <c r="C13" s="26">
        <f>SUM(C8:C12)</f>
        <v>0</v>
      </c>
      <c r="D13" s="26">
        <f>SUM(D8:D12)</f>
        <v>0</v>
      </c>
      <c r="E13" s="26">
        <f>SUM(E8:E12)</f>
        <v>0</v>
      </c>
      <c r="F13" s="26">
        <f>SUM(F8:F12)</f>
        <v>0</v>
      </c>
      <c r="G13" s="26">
        <f>SUM(G8:G12)</f>
        <v>0</v>
      </c>
      <c r="I13" s="26">
        <f>SUM(I8:I12)</f>
        <v>0</v>
      </c>
      <c r="K13" s="26">
        <f>SUM(K8:K12)</f>
        <v>0</v>
      </c>
      <c r="M13" s="44">
        <f>SUM(M8:M12)</f>
        <v>0</v>
      </c>
      <c r="N13" s="44">
        <f>SUM(N8:N12)</f>
        <v>0</v>
      </c>
      <c r="O13" s="27"/>
      <c r="Q13" s="42">
        <f>SUM(Q8:Q12)</f>
        <v>0.3</v>
      </c>
      <c r="R13" s="27"/>
    </row>
    <row r="15" spans="2:18" ht="15.75" x14ac:dyDescent="0.2">
      <c r="B15" s="25" t="s">
        <v>12</v>
      </c>
      <c r="C15" s="28">
        <f>F13</f>
        <v>0</v>
      </c>
      <c r="D15" s="34"/>
    </row>
    <row r="16" spans="2:18" ht="15.75" x14ac:dyDescent="0.2">
      <c r="B16" s="25" t="s">
        <v>7</v>
      </c>
      <c r="C16" s="28">
        <f>+M13</f>
        <v>0</v>
      </c>
      <c r="D16" s="34"/>
    </row>
    <row r="17" spans="1:18" ht="15.75" x14ac:dyDescent="0.25">
      <c r="B17" s="25" t="s">
        <v>3</v>
      </c>
      <c r="C17" s="30">
        <f>+C15+C16</f>
        <v>0</v>
      </c>
      <c r="D17" s="35"/>
    </row>
    <row r="19" spans="1:18" x14ac:dyDescent="0.2">
      <c r="A19" s="37"/>
      <c r="B19" s="37"/>
      <c r="C19" s="37"/>
      <c r="D19" s="37"/>
      <c r="E19" s="37"/>
      <c r="F19" s="37"/>
      <c r="G19" s="37"/>
      <c r="H19" s="37"/>
      <c r="I19" s="37"/>
      <c r="J19" s="37"/>
      <c r="K19" s="37"/>
      <c r="L19" s="37"/>
      <c r="M19" s="37"/>
      <c r="N19" s="37"/>
      <c r="O19" s="38"/>
      <c r="P19" s="37"/>
      <c r="Q19" s="37"/>
    </row>
    <row r="21" spans="1:18" ht="29.25" customHeight="1" x14ac:dyDescent="0.2">
      <c r="B21" s="55" t="s">
        <v>172</v>
      </c>
      <c r="C21" s="156" t="s">
        <v>169</v>
      </c>
      <c r="D21" s="156"/>
      <c r="E21" s="156"/>
      <c r="F21" s="156"/>
      <c r="G21" s="156"/>
      <c r="H21" s="156"/>
      <c r="I21" s="156"/>
      <c r="J21" s="156"/>
      <c r="K21" s="156"/>
      <c r="L21" s="156"/>
      <c r="M21" s="156"/>
      <c r="N21" s="156"/>
      <c r="O21" s="11"/>
      <c r="R21" s="11"/>
    </row>
    <row r="22" spans="1:18" ht="15" customHeight="1" x14ac:dyDescent="0.2">
      <c r="B22" s="15"/>
      <c r="C22" s="16"/>
      <c r="D22" s="16"/>
      <c r="E22" s="16"/>
      <c r="F22" s="16"/>
      <c r="G22" s="16"/>
      <c r="H22" s="16"/>
      <c r="I22" s="16"/>
      <c r="J22" s="16"/>
      <c r="K22" s="16"/>
      <c r="L22" s="16"/>
      <c r="M22" s="16"/>
      <c r="N22" s="16"/>
      <c r="O22" s="16"/>
      <c r="R22" s="16"/>
    </row>
    <row r="23" spans="1:18" ht="16.5" customHeight="1" x14ac:dyDescent="0.2">
      <c r="B23" s="157" t="s">
        <v>0</v>
      </c>
      <c r="C23" s="148" t="s">
        <v>13</v>
      </c>
      <c r="D23" s="149"/>
      <c r="E23" s="149"/>
      <c r="F23" s="150"/>
      <c r="G23" s="148" t="s">
        <v>2</v>
      </c>
      <c r="H23" s="149"/>
      <c r="I23" s="149"/>
      <c r="J23" s="149"/>
      <c r="K23" s="149"/>
      <c r="L23" s="149"/>
      <c r="M23" s="150"/>
      <c r="N23" s="151" t="s">
        <v>3</v>
      </c>
      <c r="O23" s="18"/>
      <c r="P23" s="155" t="s">
        <v>11</v>
      </c>
      <c r="Q23" s="155"/>
      <c r="R23" s="18"/>
    </row>
    <row r="24" spans="1:18" ht="31.5" customHeight="1" x14ac:dyDescent="0.2">
      <c r="B24" s="157"/>
      <c r="C24" s="32" t="s">
        <v>9</v>
      </c>
      <c r="D24" s="32" t="s">
        <v>10</v>
      </c>
      <c r="E24" s="32" t="s">
        <v>1</v>
      </c>
      <c r="F24" s="32" t="s">
        <v>16</v>
      </c>
      <c r="G24" s="32" t="s">
        <v>14</v>
      </c>
      <c r="H24" s="36" t="s">
        <v>15</v>
      </c>
      <c r="I24" s="32" t="s">
        <v>18</v>
      </c>
      <c r="J24" s="36" t="s">
        <v>17</v>
      </c>
      <c r="K24" s="32" t="s">
        <v>19</v>
      </c>
      <c r="L24" s="36" t="s">
        <v>20</v>
      </c>
      <c r="M24" s="32" t="s">
        <v>4</v>
      </c>
      <c r="N24" s="151"/>
      <c r="O24" s="18"/>
      <c r="P24" s="54" t="s">
        <v>26</v>
      </c>
      <c r="Q24" s="54" t="s">
        <v>5</v>
      </c>
      <c r="R24" s="18"/>
    </row>
    <row r="25" spans="1:18" ht="30" x14ac:dyDescent="0.2">
      <c r="B25" s="33" t="s">
        <v>167</v>
      </c>
      <c r="C25" s="20">
        <v>0</v>
      </c>
      <c r="D25" s="20">
        <v>0</v>
      </c>
      <c r="E25" s="20">
        <v>0</v>
      </c>
      <c r="F25" s="40">
        <f>+C25+D25+E25</f>
        <v>0</v>
      </c>
      <c r="G25" s="41">
        <v>300000000</v>
      </c>
      <c r="H25" s="41"/>
      <c r="I25" s="20">
        <v>0</v>
      </c>
      <c r="J25" s="20"/>
      <c r="K25" s="20">
        <v>0</v>
      </c>
      <c r="L25" s="20"/>
      <c r="M25" s="20">
        <f>+G25+I25+K25</f>
        <v>300000000</v>
      </c>
      <c r="N25" s="43">
        <f>+F25+M25</f>
        <v>300000000</v>
      </c>
      <c r="O25" s="22"/>
      <c r="P25" s="23"/>
      <c r="Q25" s="24"/>
      <c r="R25" s="22"/>
    </row>
    <row r="26" spans="1:18" ht="30" x14ac:dyDescent="0.2">
      <c r="B26" s="33" t="s">
        <v>168</v>
      </c>
      <c r="C26" s="20">
        <v>0</v>
      </c>
      <c r="D26" s="20">
        <v>0</v>
      </c>
      <c r="E26" s="20">
        <v>0</v>
      </c>
      <c r="F26" s="40">
        <f>+C26+D26+E26</f>
        <v>0</v>
      </c>
      <c r="G26" s="41">
        <v>100000000</v>
      </c>
      <c r="H26" s="41"/>
      <c r="I26" s="20">
        <v>0</v>
      </c>
      <c r="J26" s="20"/>
      <c r="K26" s="20">
        <v>0</v>
      </c>
      <c r="L26" s="20"/>
      <c r="M26" s="20">
        <f>+G26+I26+K26</f>
        <v>100000000</v>
      </c>
      <c r="N26" s="43">
        <f>+F26+M26</f>
        <v>100000000</v>
      </c>
      <c r="O26" s="22"/>
      <c r="P26" s="23"/>
      <c r="Q26" s="24"/>
      <c r="R26" s="22"/>
    </row>
    <row r="27" spans="1:18" ht="15.75" x14ac:dyDescent="0.2">
      <c r="B27" s="25" t="s">
        <v>6</v>
      </c>
      <c r="C27" s="26">
        <f>SUM(C25:C26)</f>
        <v>0</v>
      </c>
      <c r="D27" s="26">
        <f>SUM(D25:D26)</f>
        <v>0</v>
      </c>
      <c r="E27" s="26">
        <f>SUM(E25:E26)</f>
        <v>0</v>
      </c>
      <c r="F27" s="26">
        <f>SUM(F25:F26)</f>
        <v>0</v>
      </c>
      <c r="G27" s="26">
        <f>SUM(G25:G26)</f>
        <v>400000000</v>
      </c>
      <c r="I27" s="26">
        <f>SUM(I25:I26)</f>
        <v>0</v>
      </c>
      <c r="K27" s="26">
        <f>SUM(K25:K26)</f>
        <v>0</v>
      </c>
      <c r="M27" s="44">
        <f>SUM(M25:M26)</f>
        <v>400000000</v>
      </c>
      <c r="N27" s="44">
        <f>SUM(N25:N26)</f>
        <v>400000000</v>
      </c>
      <c r="O27" s="27"/>
      <c r="Q27" s="42">
        <f>SUM(Q25:Q26)</f>
        <v>0</v>
      </c>
      <c r="R27" s="27"/>
    </row>
    <row r="29" spans="1:18" ht="15.75" x14ac:dyDescent="0.2">
      <c r="B29" s="25" t="s">
        <v>12</v>
      </c>
      <c r="C29" s="28">
        <f>F27</f>
        <v>0</v>
      </c>
      <c r="D29" s="34"/>
    </row>
    <row r="30" spans="1:18" ht="15.75" x14ac:dyDescent="0.2">
      <c r="B30" s="25" t="s">
        <v>7</v>
      </c>
      <c r="C30" s="28">
        <f>+M27</f>
        <v>400000000</v>
      </c>
      <c r="D30" s="34"/>
    </row>
    <row r="31" spans="1:18" ht="15.75" x14ac:dyDescent="0.25">
      <c r="B31" s="25" t="s">
        <v>3</v>
      </c>
      <c r="C31" s="30">
        <f>+C29+C30</f>
        <v>400000000</v>
      </c>
      <c r="D31" s="35"/>
    </row>
    <row r="33" spans="1:18" x14ac:dyDescent="0.2">
      <c r="A33" s="37"/>
      <c r="B33" s="37"/>
      <c r="C33" s="37"/>
      <c r="D33" s="37"/>
      <c r="E33" s="37"/>
      <c r="F33" s="37"/>
      <c r="G33" s="37"/>
      <c r="H33" s="37"/>
      <c r="I33" s="37"/>
      <c r="J33" s="37"/>
      <c r="K33" s="37"/>
      <c r="L33" s="37"/>
      <c r="M33" s="37"/>
      <c r="N33" s="37"/>
      <c r="O33" s="38"/>
      <c r="P33" s="37"/>
      <c r="Q33" s="37"/>
    </row>
    <row r="35" spans="1:18" ht="29.25" customHeight="1" x14ac:dyDescent="0.2">
      <c r="B35" s="55" t="s">
        <v>174</v>
      </c>
      <c r="C35" s="156" t="s">
        <v>176</v>
      </c>
      <c r="D35" s="156"/>
      <c r="E35" s="156"/>
      <c r="F35" s="156"/>
      <c r="G35" s="156"/>
      <c r="H35" s="156"/>
      <c r="I35" s="156"/>
      <c r="J35" s="156"/>
      <c r="K35" s="156"/>
      <c r="L35" s="156"/>
      <c r="M35" s="156"/>
      <c r="N35" s="156"/>
      <c r="O35" s="11"/>
      <c r="R35" s="11"/>
    </row>
    <row r="36" spans="1:18" ht="15" customHeight="1" x14ac:dyDescent="0.2">
      <c r="B36" s="15"/>
      <c r="C36" s="16"/>
      <c r="D36" s="16"/>
      <c r="E36" s="16"/>
      <c r="F36" s="16"/>
      <c r="G36" s="16"/>
      <c r="H36" s="16"/>
      <c r="I36" s="16"/>
      <c r="J36" s="16"/>
      <c r="K36" s="16"/>
      <c r="L36" s="16"/>
      <c r="M36" s="16"/>
      <c r="N36" s="16"/>
      <c r="O36" s="16"/>
      <c r="R36" s="16"/>
    </row>
    <row r="37" spans="1:18" ht="16.5" customHeight="1" x14ac:dyDescent="0.2">
      <c r="B37" s="157" t="s">
        <v>0</v>
      </c>
      <c r="C37" s="148" t="s">
        <v>13</v>
      </c>
      <c r="D37" s="149"/>
      <c r="E37" s="149"/>
      <c r="F37" s="150"/>
      <c r="G37" s="148" t="s">
        <v>2</v>
      </c>
      <c r="H37" s="149"/>
      <c r="I37" s="149"/>
      <c r="J37" s="149"/>
      <c r="K37" s="149"/>
      <c r="L37" s="149"/>
      <c r="M37" s="150"/>
      <c r="N37" s="151" t="s">
        <v>3</v>
      </c>
      <c r="O37" s="18"/>
      <c r="P37" s="155" t="s">
        <v>11</v>
      </c>
      <c r="Q37" s="155"/>
      <c r="R37" s="18"/>
    </row>
    <row r="38" spans="1:18" ht="31.5" customHeight="1" x14ac:dyDescent="0.2">
      <c r="B38" s="157"/>
      <c r="C38" s="32" t="s">
        <v>9</v>
      </c>
      <c r="D38" s="32" t="s">
        <v>10</v>
      </c>
      <c r="E38" s="32" t="s">
        <v>1</v>
      </c>
      <c r="F38" s="32" t="s">
        <v>16</v>
      </c>
      <c r="G38" s="32" t="s">
        <v>14</v>
      </c>
      <c r="H38" s="36" t="s">
        <v>15</v>
      </c>
      <c r="I38" s="32" t="s">
        <v>18</v>
      </c>
      <c r="J38" s="36" t="s">
        <v>17</v>
      </c>
      <c r="K38" s="32" t="s">
        <v>19</v>
      </c>
      <c r="L38" s="36" t="s">
        <v>20</v>
      </c>
      <c r="M38" s="32" t="s">
        <v>4</v>
      </c>
      <c r="N38" s="151"/>
      <c r="O38" s="18"/>
      <c r="P38" s="54" t="s">
        <v>26</v>
      </c>
      <c r="Q38" s="54" t="s">
        <v>5</v>
      </c>
      <c r="R38" s="18"/>
    </row>
    <row r="39" spans="1:18" ht="45" x14ac:dyDescent="0.2">
      <c r="B39" s="33" t="s">
        <v>177</v>
      </c>
      <c r="C39" s="20">
        <v>0</v>
      </c>
      <c r="D39" s="20">
        <v>0</v>
      </c>
      <c r="E39" s="20">
        <v>0</v>
      </c>
      <c r="F39" s="40">
        <f>+C39+D39+E39</f>
        <v>0</v>
      </c>
      <c r="G39" s="41">
        <v>600000000</v>
      </c>
      <c r="H39" s="41"/>
      <c r="I39" s="20">
        <v>0</v>
      </c>
      <c r="J39" s="20"/>
      <c r="K39" s="20">
        <v>0</v>
      </c>
      <c r="L39" s="20"/>
      <c r="M39" s="20">
        <f>+G39+I39+K39</f>
        <v>600000000</v>
      </c>
      <c r="N39" s="43">
        <f>+F39+M39</f>
        <v>600000000</v>
      </c>
      <c r="O39" s="22"/>
      <c r="P39" s="23" t="s">
        <v>178</v>
      </c>
      <c r="Q39" s="24">
        <v>1</v>
      </c>
      <c r="R39" s="22"/>
    </row>
    <row r="40" spans="1:18" ht="45" x14ac:dyDescent="0.2">
      <c r="B40" s="33" t="s">
        <v>179</v>
      </c>
      <c r="C40" s="41">
        <v>50000000</v>
      </c>
      <c r="D40" s="20">
        <v>0</v>
      </c>
      <c r="E40" s="20">
        <v>0</v>
      </c>
      <c r="F40" s="40">
        <f>+C40+D40+E40</f>
        <v>50000000</v>
      </c>
      <c r="G40" s="20">
        <v>0</v>
      </c>
      <c r="H40" s="20"/>
      <c r="I40" s="20">
        <v>0</v>
      </c>
      <c r="J40" s="20"/>
      <c r="K40" s="20">
        <v>0</v>
      </c>
      <c r="L40" s="20"/>
      <c r="M40" s="20">
        <f>+G40+I40+K40</f>
        <v>0</v>
      </c>
      <c r="N40" s="43">
        <f>+F40+M40</f>
        <v>50000000</v>
      </c>
      <c r="O40" s="22"/>
      <c r="P40" s="23" t="s">
        <v>178</v>
      </c>
      <c r="Q40" s="24">
        <v>1</v>
      </c>
      <c r="R40" s="22"/>
    </row>
    <row r="41" spans="1:18" ht="45" x14ac:dyDescent="0.2">
      <c r="B41" s="33" t="s">
        <v>180</v>
      </c>
      <c r="C41" s="41">
        <v>150152000</v>
      </c>
      <c r="D41" s="20">
        <v>0</v>
      </c>
      <c r="E41" s="20">
        <v>0</v>
      </c>
      <c r="F41" s="40">
        <f>+C41+D41+E41</f>
        <v>150152000</v>
      </c>
      <c r="G41" s="41">
        <v>119848000</v>
      </c>
      <c r="H41" s="41"/>
      <c r="I41" s="20">
        <v>0</v>
      </c>
      <c r="J41" s="20"/>
      <c r="K41" s="20">
        <v>0</v>
      </c>
      <c r="L41" s="20"/>
      <c r="M41" s="20">
        <f>+G41+I41+K41</f>
        <v>119848000</v>
      </c>
      <c r="N41" s="43">
        <f>+F41+M41</f>
        <v>270000000</v>
      </c>
      <c r="O41" s="22"/>
      <c r="P41" s="23"/>
      <c r="Q41" s="24"/>
      <c r="R41" s="22"/>
    </row>
    <row r="42" spans="1:18" ht="15.75" x14ac:dyDescent="0.2">
      <c r="B42" s="25" t="s">
        <v>6</v>
      </c>
      <c r="C42" s="26">
        <f>SUM(C39:C41)</f>
        <v>200152000</v>
      </c>
      <c r="D42" s="26">
        <f>SUM(D39:D41)</f>
        <v>0</v>
      </c>
      <c r="E42" s="26">
        <f>SUM(E39:E41)</f>
        <v>0</v>
      </c>
      <c r="F42" s="26">
        <f>SUM(F39:F41)</f>
        <v>200152000</v>
      </c>
      <c r="G42" s="26">
        <f>SUM(G39:G41)</f>
        <v>719848000</v>
      </c>
      <c r="I42" s="26">
        <f>SUM(I39:I41)</f>
        <v>0</v>
      </c>
      <c r="K42" s="26">
        <f>SUM(K39:K41)</f>
        <v>0</v>
      </c>
      <c r="M42" s="44">
        <f>SUM(M39:M41)</f>
        <v>719848000</v>
      </c>
      <c r="N42" s="44">
        <f>SUM(N39:N41)</f>
        <v>920000000</v>
      </c>
      <c r="O42" s="27"/>
      <c r="Q42" s="42">
        <f>SUM(Q39:Q41)</f>
        <v>2</v>
      </c>
      <c r="R42" s="27"/>
    </row>
    <row r="44" spans="1:18" ht="15.75" x14ac:dyDescent="0.2">
      <c r="B44" s="25" t="s">
        <v>12</v>
      </c>
      <c r="C44" s="28">
        <f>F42</f>
        <v>200152000</v>
      </c>
      <c r="D44" s="34"/>
    </row>
    <row r="45" spans="1:18" ht="15.75" x14ac:dyDescent="0.2">
      <c r="B45" s="25" t="s">
        <v>7</v>
      </c>
      <c r="C45" s="28">
        <f>+M42</f>
        <v>719848000</v>
      </c>
      <c r="D45" s="34"/>
    </row>
    <row r="46" spans="1:18" ht="15.75" x14ac:dyDescent="0.25">
      <c r="B46" s="25" t="s">
        <v>3</v>
      </c>
      <c r="C46" s="30">
        <f>+C44+C45</f>
        <v>920000000</v>
      </c>
      <c r="D46" s="35"/>
    </row>
    <row r="48" spans="1:18" x14ac:dyDescent="0.2">
      <c r="A48" s="37"/>
      <c r="B48" s="37"/>
      <c r="C48" s="37"/>
      <c r="D48" s="37"/>
      <c r="E48" s="37"/>
      <c r="F48" s="37"/>
      <c r="G48" s="37"/>
      <c r="H48" s="37"/>
      <c r="I48" s="37"/>
      <c r="J48" s="37"/>
      <c r="K48" s="37"/>
      <c r="L48" s="37"/>
      <c r="M48" s="37"/>
      <c r="N48" s="37"/>
      <c r="O48" s="38"/>
      <c r="P48" s="37"/>
      <c r="Q48" s="37"/>
    </row>
    <row r="50" spans="1:18" ht="29.25" customHeight="1" x14ac:dyDescent="0.2">
      <c r="B50" s="55" t="s">
        <v>181</v>
      </c>
      <c r="C50" s="156" t="s">
        <v>173</v>
      </c>
      <c r="D50" s="156"/>
      <c r="E50" s="156"/>
      <c r="F50" s="156"/>
      <c r="G50" s="156"/>
      <c r="H50" s="156"/>
      <c r="I50" s="156"/>
      <c r="J50" s="156"/>
      <c r="K50" s="156"/>
      <c r="L50" s="156"/>
      <c r="M50" s="156"/>
      <c r="N50" s="156"/>
      <c r="O50" s="11"/>
      <c r="R50" s="11"/>
    </row>
    <row r="51" spans="1:18" ht="15" customHeight="1" x14ac:dyDescent="0.2">
      <c r="B51" s="15"/>
      <c r="C51" s="16"/>
      <c r="D51" s="16"/>
      <c r="E51" s="16"/>
      <c r="F51" s="16"/>
      <c r="G51" s="16"/>
      <c r="H51" s="16"/>
      <c r="I51" s="16"/>
      <c r="J51" s="16"/>
      <c r="K51" s="16"/>
      <c r="L51" s="16"/>
      <c r="M51" s="16"/>
      <c r="N51" s="16"/>
      <c r="O51" s="16"/>
      <c r="R51" s="16"/>
    </row>
    <row r="52" spans="1:18" ht="16.5" customHeight="1" x14ac:dyDescent="0.2">
      <c r="B52" s="157" t="s">
        <v>0</v>
      </c>
      <c r="C52" s="148" t="s">
        <v>13</v>
      </c>
      <c r="D52" s="149"/>
      <c r="E52" s="149"/>
      <c r="F52" s="150"/>
      <c r="G52" s="148" t="s">
        <v>2</v>
      </c>
      <c r="H52" s="149"/>
      <c r="I52" s="149"/>
      <c r="J52" s="149"/>
      <c r="K52" s="149"/>
      <c r="L52" s="149"/>
      <c r="M52" s="150"/>
      <c r="N52" s="151" t="s">
        <v>3</v>
      </c>
      <c r="O52" s="18"/>
      <c r="P52" s="155" t="s">
        <v>11</v>
      </c>
      <c r="Q52" s="155"/>
      <c r="R52" s="18"/>
    </row>
    <row r="53" spans="1:18" ht="31.5" customHeight="1" x14ac:dyDescent="0.2">
      <c r="B53" s="157"/>
      <c r="C53" s="32" t="s">
        <v>9</v>
      </c>
      <c r="D53" s="32" t="s">
        <v>10</v>
      </c>
      <c r="E53" s="32" t="s">
        <v>1</v>
      </c>
      <c r="F53" s="32" t="s">
        <v>16</v>
      </c>
      <c r="G53" s="32" t="s">
        <v>14</v>
      </c>
      <c r="H53" s="36" t="s">
        <v>15</v>
      </c>
      <c r="I53" s="32" t="s">
        <v>18</v>
      </c>
      <c r="J53" s="36" t="s">
        <v>17</v>
      </c>
      <c r="K53" s="32" t="s">
        <v>19</v>
      </c>
      <c r="L53" s="36" t="s">
        <v>20</v>
      </c>
      <c r="M53" s="32" t="s">
        <v>4</v>
      </c>
      <c r="N53" s="151"/>
      <c r="O53" s="18"/>
      <c r="P53" s="54" t="s">
        <v>26</v>
      </c>
      <c r="Q53" s="54" t="s">
        <v>5</v>
      </c>
      <c r="R53" s="18"/>
    </row>
    <row r="54" spans="1:18" ht="60" x14ac:dyDescent="0.2">
      <c r="B54" s="33" t="s">
        <v>175</v>
      </c>
      <c r="C54" s="41">
        <v>500000000</v>
      </c>
      <c r="D54" s="20">
        <v>0</v>
      </c>
      <c r="E54" s="20">
        <v>0</v>
      </c>
      <c r="F54" s="40">
        <f>+C54+D54+E54</f>
        <v>500000000</v>
      </c>
      <c r="G54" s="20">
        <v>0</v>
      </c>
      <c r="H54" s="20"/>
      <c r="I54" s="20">
        <v>0</v>
      </c>
      <c r="J54" s="20"/>
      <c r="K54" s="20">
        <v>0</v>
      </c>
      <c r="L54" s="20"/>
      <c r="M54" s="20">
        <f>+G54+I54+K54</f>
        <v>0</v>
      </c>
      <c r="N54" s="43">
        <f>+F54+M54</f>
        <v>500000000</v>
      </c>
      <c r="O54" s="22"/>
      <c r="P54" s="23" t="s">
        <v>182</v>
      </c>
      <c r="Q54" s="24">
        <v>1</v>
      </c>
      <c r="R54" s="22"/>
    </row>
    <row r="55" spans="1:18" ht="60" x14ac:dyDescent="0.2">
      <c r="B55" s="33" t="s">
        <v>183</v>
      </c>
      <c r="C55" s="41">
        <v>100000000</v>
      </c>
      <c r="D55" s="20">
        <v>0</v>
      </c>
      <c r="E55" s="20">
        <v>0</v>
      </c>
      <c r="F55" s="40">
        <f>+C55+D55+E55</f>
        <v>100000000</v>
      </c>
      <c r="G55" s="20">
        <v>0</v>
      </c>
      <c r="H55" s="20"/>
      <c r="I55" s="20">
        <v>0</v>
      </c>
      <c r="J55" s="20"/>
      <c r="K55" s="20">
        <v>0</v>
      </c>
      <c r="L55" s="20"/>
      <c r="M55" s="20">
        <f>+G55+I55+K55</f>
        <v>0</v>
      </c>
      <c r="N55" s="43">
        <f>+F55+M55</f>
        <v>100000000</v>
      </c>
      <c r="O55" s="22"/>
      <c r="P55" s="23" t="s">
        <v>182</v>
      </c>
      <c r="Q55" s="24">
        <v>1</v>
      </c>
      <c r="R55" s="22"/>
    </row>
    <row r="56" spans="1:18" ht="60" x14ac:dyDescent="0.2">
      <c r="B56" s="33" t="s">
        <v>184</v>
      </c>
      <c r="C56" s="41">
        <v>100000000</v>
      </c>
      <c r="D56" s="20">
        <v>0</v>
      </c>
      <c r="E56" s="20">
        <v>0</v>
      </c>
      <c r="F56" s="40">
        <f>+C56+D56+E56</f>
        <v>100000000</v>
      </c>
      <c r="G56" s="20">
        <v>0</v>
      </c>
      <c r="H56" s="20"/>
      <c r="I56" s="20">
        <v>0</v>
      </c>
      <c r="J56" s="20"/>
      <c r="K56" s="20">
        <v>0</v>
      </c>
      <c r="L56" s="20"/>
      <c r="M56" s="20">
        <f>+G56+I56+K56</f>
        <v>0</v>
      </c>
      <c r="N56" s="43">
        <f>+F56+M56</f>
        <v>100000000</v>
      </c>
      <c r="O56" s="22"/>
      <c r="P56" s="23" t="s">
        <v>182</v>
      </c>
      <c r="Q56" s="24">
        <v>1</v>
      </c>
      <c r="R56" s="22"/>
    </row>
    <row r="57" spans="1:18" ht="15.75" x14ac:dyDescent="0.2">
      <c r="B57" s="25" t="s">
        <v>6</v>
      </c>
      <c r="C57" s="26">
        <f>SUM(C54:C56)</f>
        <v>700000000</v>
      </c>
      <c r="D57" s="26">
        <f>SUM(D54:D56)</f>
        <v>0</v>
      </c>
      <c r="E57" s="26">
        <f>SUM(E54:E56)</f>
        <v>0</v>
      </c>
      <c r="F57" s="26">
        <f>SUM(F54:F56)</f>
        <v>700000000</v>
      </c>
      <c r="G57" s="26">
        <f>SUM(G54:G56)</f>
        <v>0</v>
      </c>
      <c r="I57" s="26">
        <f>SUM(I54:I56)</f>
        <v>0</v>
      </c>
      <c r="K57" s="26">
        <f>SUM(K54:K56)</f>
        <v>0</v>
      </c>
      <c r="M57" s="44">
        <f>SUM(M54:M56)</f>
        <v>0</v>
      </c>
      <c r="N57" s="44">
        <f>SUM(N54:N56)</f>
        <v>700000000</v>
      </c>
      <c r="O57" s="27"/>
      <c r="Q57" s="42">
        <f>SUM(Q54:Q56)</f>
        <v>3</v>
      </c>
      <c r="R57" s="27"/>
    </row>
    <row r="59" spans="1:18" ht="15.75" x14ac:dyDescent="0.2">
      <c r="B59" s="25" t="s">
        <v>12</v>
      </c>
      <c r="C59" s="28">
        <f>F57</f>
        <v>700000000</v>
      </c>
      <c r="D59" s="34"/>
    </row>
    <row r="60" spans="1:18" ht="15.75" x14ac:dyDescent="0.2">
      <c r="B60" s="25" t="s">
        <v>7</v>
      </c>
      <c r="C60" s="28">
        <f>+M57</f>
        <v>0</v>
      </c>
      <c r="D60" s="34"/>
    </row>
    <row r="61" spans="1:18" ht="15.75" x14ac:dyDescent="0.25">
      <c r="B61" s="25" t="s">
        <v>3</v>
      </c>
      <c r="C61" s="30">
        <f>+C59+C60</f>
        <v>700000000</v>
      </c>
      <c r="D61" s="35"/>
    </row>
    <row r="63" spans="1:18" x14ac:dyDescent="0.2">
      <c r="A63" s="37"/>
      <c r="B63" s="37"/>
      <c r="C63" s="37"/>
      <c r="D63" s="37"/>
      <c r="E63" s="37"/>
      <c r="F63" s="37"/>
      <c r="G63" s="37"/>
      <c r="H63" s="37"/>
      <c r="I63" s="37"/>
      <c r="J63" s="37"/>
      <c r="K63" s="37"/>
      <c r="L63" s="37"/>
      <c r="M63" s="37"/>
      <c r="N63" s="37"/>
      <c r="O63" s="38"/>
      <c r="P63" s="37"/>
      <c r="Q63" s="37"/>
    </row>
  </sheetData>
  <mergeCells count="25">
    <mergeCell ref="C2:N2"/>
    <mergeCell ref="C4:N4"/>
    <mergeCell ref="B6:B7"/>
    <mergeCell ref="C6:F6"/>
    <mergeCell ref="G6:M6"/>
    <mergeCell ref="N6:N7"/>
    <mergeCell ref="P6:Q6"/>
    <mergeCell ref="C21:N21"/>
    <mergeCell ref="B23:B24"/>
    <mergeCell ref="C23:F23"/>
    <mergeCell ref="G23:M23"/>
    <mergeCell ref="N23:N24"/>
    <mergeCell ref="P23:Q23"/>
    <mergeCell ref="P52:Q52"/>
    <mergeCell ref="C35:N35"/>
    <mergeCell ref="B37:B38"/>
    <mergeCell ref="C37:F37"/>
    <mergeCell ref="G37:M37"/>
    <mergeCell ref="N37:N38"/>
    <mergeCell ref="P37:Q37"/>
    <mergeCell ref="C50:N50"/>
    <mergeCell ref="B52:B53"/>
    <mergeCell ref="C52:F52"/>
    <mergeCell ref="G52:M52"/>
    <mergeCell ref="N52:N5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R87"/>
  <sheetViews>
    <sheetView topLeftCell="A82" workbookViewId="0">
      <pane xSplit="2" topLeftCell="C1" activePane="topRight" state="frozen"/>
      <selection pane="topRight" activeCell="C96" sqref="C96"/>
    </sheetView>
  </sheetViews>
  <sheetFormatPr baseColWidth="10" defaultColWidth="11.42578125" defaultRowHeight="14.25" x14ac:dyDescent="0.2"/>
  <cols>
    <col min="1" max="1" width="3.140625" style="12" customWidth="1"/>
    <col min="2" max="2" width="42.710937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6.85546875" style="12" customWidth="1"/>
    <col min="20" max="16384" width="11.42578125" style="12"/>
  </cols>
  <sheetData>
    <row r="2" spans="2:18" ht="36" customHeight="1" x14ac:dyDescent="0.2">
      <c r="B2" s="55" t="s">
        <v>186</v>
      </c>
      <c r="C2" s="156" t="s">
        <v>185</v>
      </c>
      <c r="D2" s="156"/>
      <c r="E2" s="156"/>
      <c r="F2" s="156"/>
      <c r="G2" s="156"/>
      <c r="H2" s="156"/>
      <c r="I2" s="156"/>
      <c r="J2" s="156"/>
      <c r="K2" s="156"/>
      <c r="L2" s="156"/>
      <c r="M2" s="156"/>
      <c r="N2" s="156"/>
      <c r="O2" s="11"/>
      <c r="R2" s="11"/>
    </row>
    <row r="3" spans="2:18" x14ac:dyDescent="0.2">
      <c r="C3" s="13"/>
      <c r="D3" s="13"/>
      <c r="E3" s="13"/>
      <c r="F3" s="13"/>
      <c r="G3" s="13"/>
      <c r="H3" s="13"/>
      <c r="I3" s="13"/>
      <c r="J3" s="13"/>
      <c r="K3" s="13"/>
      <c r="L3" s="13"/>
      <c r="M3" s="13"/>
      <c r="N3" s="13"/>
      <c r="O3" s="14"/>
      <c r="R3" s="14"/>
    </row>
    <row r="4" spans="2:18" ht="29.25" customHeight="1" x14ac:dyDescent="0.2">
      <c r="B4" s="55" t="s">
        <v>187</v>
      </c>
      <c r="C4" s="156" t="s">
        <v>188</v>
      </c>
      <c r="D4" s="156"/>
      <c r="E4" s="156"/>
      <c r="F4" s="156"/>
      <c r="G4" s="156"/>
      <c r="H4" s="156"/>
      <c r="I4" s="156"/>
      <c r="J4" s="156"/>
      <c r="K4" s="156"/>
      <c r="L4" s="156"/>
      <c r="M4" s="156"/>
      <c r="N4" s="156"/>
      <c r="O4" s="11"/>
      <c r="R4" s="11"/>
    </row>
    <row r="5" spans="2:18" ht="15" customHeight="1" x14ac:dyDescent="0.2">
      <c r="B5" s="15"/>
      <c r="C5" s="16"/>
      <c r="D5" s="16"/>
      <c r="E5" s="16"/>
      <c r="F5" s="16"/>
      <c r="G5" s="16"/>
      <c r="H5" s="16"/>
      <c r="I5" s="16"/>
      <c r="J5" s="16"/>
      <c r="K5" s="16"/>
      <c r="L5" s="16"/>
      <c r="M5" s="16"/>
      <c r="N5" s="16"/>
      <c r="O5" s="16"/>
      <c r="R5" s="16"/>
    </row>
    <row r="6" spans="2:18" ht="16.5" customHeight="1" x14ac:dyDescent="0.2">
      <c r="B6" s="157" t="s">
        <v>0</v>
      </c>
      <c r="C6" s="148" t="s">
        <v>13</v>
      </c>
      <c r="D6" s="149"/>
      <c r="E6" s="149"/>
      <c r="F6" s="150"/>
      <c r="G6" s="148" t="s">
        <v>2</v>
      </c>
      <c r="H6" s="149"/>
      <c r="I6" s="149"/>
      <c r="J6" s="149"/>
      <c r="K6" s="149"/>
      <c r="L6" s="149"/>
      <c r="M6" s="150"/>
      <c r="N6" s="151" t="s">
        <v>3</v>
      </c>
      <c r="O6" s="18"/>
      <c r="P6" s="155" t="s">
        <v>11</v>
      </c>
      <c r="Q6" s="155"/>
      <c r="R6" s="18"/>
    </row>
    <row r="7" spans="2:18" ht="31.5" customHeight="1" x14ac:dyDescent="0.2">
      <c r="B7" s="157"/>
      <c r="C7" s="32" t="s">
        <v>9</v>
      </c>
      <c r="D7" s="32" t="s">
        <v>10</v>
      </c>
      <c r="E7" s="32" t="s">
        <v>1</v>
      </c>
      <c r="F7" s="32" t="s">
        <v>16</v>
      </c>
      <c r="G7" s="32" t="s">
        <v>14</v>
      </c>
      <c r="H7" s="36" t="s">
        <v>15</v>
      </c>
      <c r="I7" s="32" t="s">
        <v>18</v>
      </c>
      <c r="J7" s="36" t="s">
        <v>17</v>
      </c>
      <c r="K7" s="32" t="s">
        <v>19</v>
      </c>
      <c r="L7" s="36" t="s">
        <v>20</v>
      </c>
      <c r="M7" s="32" t="s">
        <v>4</v>
      </c>
      <c r="N7" s="151"/>
      <c r="O7" s="18"/>
      <c r="P7" s="54" t="s">
        <v>26</v>
      </c>
      <c r="Q7" s="54" t="s">
        <v>5</v>
      </c>
      <c r="R7" s="18"/>
    </row>
    <row r="8" spans="2:18" ht="30" x14ac:dyDescent="0.2">
      <c r="B8" s="33" t="s">
        <v>189</v>
      </c>
      <c r="C8" s="20">
        <v>0</v>
      </c>
      <c r="D8" s="20">
        <v>0</v>
      </c>
      <c r="E8" s="20">
        <v>0</v>
      </c>
      <c r="F8" s="40">
        <f>+C8+D8+E8</f>
        <v>0</v>
      </c>
      <c r="G8" s="20">
        <v>0</v>
      </c>
      <c r="H8" s="20"/>
      <c r="I8" s="20">
        <v>0</v>
      </c>
      <c r="J8" s="20"/>
      <c r="K8" s="20">
        <v>0</v>
      </c>
      <c r="L8" s="20"/>
      <c r="M8" s="20">
        <f>+G8+I8+K8</f>
        <v>0</v>
      </c>
      <c r="N8" s="43">
        <f>+F8+M8</f>
        <v>0</v>
      </c>
      <c r="O8" s="22"/>
      <c r="P8" s="23"/>
      <c r="Q8" s="24"/>
      <c r="R8" s="22"/>
    </row>
    <row r="9" spans="2:18" ht="60" x14ac:dyDescent="0.2">
      <c r="B9" s="33" t="s">
        <v>190</v>
      </c>
      <c r="C9" s="20">
        <v>0</v>
      </c>
      <c r="D9" s="20">
        <v>0</v>
      </c>
      <c r="E9" s="20">
        <v>0</v>
      </c>
      <c r="F9" s="40">
        <f>+C9+D9+E9</f>
        <v>0</v>
      </c>
      <c r="G9" s="20">
        <v>0</v>
      </c>
      <c r="H9" s="20"/>
      <c r="I9" s="20">
        <v>0</v>
      </c>
      <c r="J9" s="20"/>
      <c r="K9" s="20">
        <v>0</v>
      </c>
      <c r="L9" s="20"/>
      <c r="M9" s="20">
        <f>+G9+I9+K9</f>
        <v>0</v>
      </c>
      <c r="N9" s="43">
        <f>+F9+M9</f>
        <v>0</v>
      </c>
      <c r="O9" s="22"/>
      <c r="P9" s="23"/>
      <c r="Q9" s="24"/>
      <c r="R9" s="22"/>
    </row>
    <row r="10" spans="2:18" ht="15" x14ac:dyDescent="0.2">
      <c r="B10" s="33" t="s">
        <v>191</v>
      </c>
      <c r="C10" s="20">
        <v>0</v>
      </c>
      <c r="D10" s="20">
        <v>0</v>
      </c>
      <c r="E10" s="20">
        <v>0</v>
      </c>
      <c r="F10" s="40">
        <f>+C10+D10+E10</f>
        <v>0</v>
      </c>
      <c r="G10" s="20">
        <v>0</v>
      </c>
      <c r="H10" s="20"/>
      <c r="I10" s="20">
        <v>0</v>
      </c>
      <c r="J10" s="20"/>
      <c r="K10" s="20">
        <v>0</v>
      </c>
      <c r="L10" s="20"/>
      <c r="M10" s="20">
        <f>+G10+I10+K10</f>
        <v>0</v>
      </c>
      <c r="N10" s="43">
        <f>+F10+M10</f>
        <v>0</v>
      </c>
      <c r="O10" s="22"/>
      <c r="P10" s="23"/>
      <c r="Q10" s="24"/>
      <c r="R10" s="22"/>
    </row>
    <row r="11" spans="2:18" ht="15.75" x14ac:dyDescent="0.2">
      <c r="B11" s="25" t="s">
        <v>6</v>
      </c>
      <c r="C11" s="26">
        <f>SUM(C8:C10)</f>
        <v>0</v>
      </c>
      <c r="D11" s="26">
        <f>SUM(D8:D10)</f>
        <v>0</v>
      </c>
      <c r="E11" s="26">
        <f>SUM(E8:E10)</f>
        <v>0</v>
      </c>
      <c r="F11" s="26">
        <f>SUM(F8:F10)</f>
        <v>0</v>
      </c>
      <c r="G11" s="26">
        <f>SUM(G8:G10)</f>
        <v>0</v>
      </c>
      <c r="I11" s="26">
        <f>SUM(I8:I10)</f>
        <v>0</v>
      </c>
      <c r="K11" s="26">
        <f>SUM(K8:K10)</f>
        <v>0</v>
      </c>
      <c r="M11" s="44">
        <f>SUM(M8:M10)</f>
        <v>0</v>
      </c>
      <c r="N11" s="44">
        <f>SUM(N8:N10)</f>
        <v>0</v>
      </c>
      <c r="O11" s="27"/>
      <c r="Q11" s="42">
        <f>SUM(Q8:Q10)</f>
        <v>0</v>
      </c>
      <c r="R11" s="27"/>
    </row>
    <row r="13" spans="2:18" ht="15.75" x14ac:dyDescent="0.2">
      <c r="B13" s="25" t="s">
        <v>12</v>
      </c>
      <c r="C13" s="28">
        <f>F11</f>
        <v>0</v>
      </c>
      <c r="D13" s="34"/>
    </row>
    <row r="14" spans="2:18" ht="15.75" x14ac:dyDescent="0.2">
      <c r="B14" s="25" t="s">
        <v>7</v>
      </c>
      <c r="C14" s="28">
        <f>+M11</f>
        <v>0</v>
      </c>
      <c r="D14" s="34"/>
    </row>
    <row r="15" spans="2:18" ht="15.75" x14ac:dyDescent="0.25">
      <c r="B15" s="25" t="s">
        <v>3</v>
      </c>
      <c r="C15" s="30">
        <f>+C13+C14</f>
        <v>0</v>
      </c>
      <c r="D15" s="35"/>
    </row>
    <row r="17" spans="1:18" x14ac:dyDescent="0.2">
      <c r="A17" s="37"/>
      <c r="B17" s="37"/>
      <c r="C17" s="37"/>
      <c r="D17" s="37"/>
      <c r="E17" s="37"/>
      <c r="F17" s="37"/>
      <c r="G17" s="37"/>
      <c r="H17" s="37"/>
      <c r="I17" s="37"/>
      <c r="J17" s="37"/>
      <c r="K17" s="37"/>
      <c r="L17" s="37"/>
      <c r="M17" s="37"/>
      <c r="N17" s="37"/>
      <c r="O17" s="38"/>
      <c r="P17" s="37"/>
      <c r="Q17" s="37"/>
    </row>
    <row r="19" spans="1:18" ht="29.25" customHeight="1" x14ac:dyDescent="0.2">
      <c r="B19" s="55" t="s">
        <v>192</v>
      </c>
      <c r="C19" s="156" t="s">
        <v>193</v>
      </c>
      <c r="D19" s="156"/>
      <c r="E19" s="156"/>
      <c r="F19" s="156"/>
      <c r="G19" s="156"/>
      <c r="H19" s="156"/>
      <c r="I19" s="156"/>
      <c r="J19" s="156"/>
      <c r="K19" s="156"/>
      <c r="L19" s="156"/>
      <c r="M19" s="156"/>
      <c r="N19" s="156"/>
      <c r="O19" s="11"/>
      <c r="R19" s="11"/>
    </row>
    <row r="20" spans="1:18" ht="15" customHeight="1" x14ac:dyDescent="0.2">
      <c r="B20" s="15"/>
      <c r="C20" s="16"/>
      <c r="D20" s="16"/>
      <c r="E20" s="16"/>
      <c r="F20" s="16"/>
      <c r="G20" s="16"/>
      <c r="H20" s="16"/>
      <c r="I20" s="16"/>
      <c r="J20" s="16"/>
      <c r="K20" s="16"/>
      <c r="L20" s="16"/>
      <c r="M20" s="16"/>
      <c r="N20" s="16"/>
      <c r="O20" s="16"/>
      <c r="R20" s="16"/>
    </row>
    <row r="21" spans="1:18" ht="16.5" customHeight="1" x14ac:dyDescent="0.2">
      <c r="B21" s="157" t="s">
        <v>0</v>
      </c>
      <c r="C21" s="148" t="s">
        <v>13</v>
      </c>
      <c r="D21" s="149"/>
      <c r="E21" s="149"/>
      <c r="F21" s="150"/>
      <c r="G21" s="148" t="s">
        <v>2</v>
      </c>
      <c r="H21" s="149"/>
      <c r="I21" s="149"/>
      <c r="J21" s="149"/>
      <c r="K21" s="149"/>
      <c r="L21" s="149"/>
      <c r="M21" s="150"/>
      <c r="N21" s="151" t="s">
        <v>3</v>
      </c>
      <c r="O21" s="18"/>
      <c r="P21" s="155" t="s">
        <v>11</v>
      </c>
      <c r="Q21" s="155"/>
      <c r="R21" s="18"/>
    </row>
    <row r="22" spans="1:18" ht="31.5" customHeight="1" x14ac:dyDescent="0.2">
      <c r="B22" s="157"/>
      <c r="C22" s="32" t="s">
        <v>9</v>
      </c>
      <c r="D22" s="32" t="s">
        <v>10</v>
      </c>
      <c r="E22" s="32" t="s">
        <v>1</v>
      </c>
      <c r="F22" s="32" t="s">
        <v>16</v>
      </c>
      <c r="G22" s="32" t="s">
        <v>14</v>
      </c>
      <c r="H22" s="36" t="s">
        <v>15</v>
      </c>
      <c r="I22" s="32" t="s">
        <v>18</v>
      </c>
      <c r="J22" s="36" t="s">
        <v>17</v>
      </c>
      <c r="K22" s="32" t="s">
        <v>19</v>
      </c>
      <c r="L22" s="36" t="s">
        <v>20</v>
      </c>
      <c r="M22" s="32" t="s">
        <v>4</v>
      </c>
      <c r="N22" s="151"/>
      <c r="O22" s="18"/>
      <c r="P22" s="54" t="s">
        <v>26</v>
      </c>
      <c r="Q22" s="54" t="s">
        <v>5</v>
      </c>
      <c r="R22" s="18"/>
    </row>
    <row r="23" spans="1:18" ht="45" x14ac:dyDescent="0.2">
      <c r="B23" s="33" t="s">
        <v>194</v>
      </c>
      <c r="C23" s="20">
        <v>0</v>
      </c>
      <c r="D23" s="20">
        <v>0</v>
      </c>
      <c r="E23" s="20">
        <v>0</v>
      </c>
      <c r="F23" s="40">
        <f>+C23+D23+E23</f>
        <v>0</v>
      </c>
      <c r="G23" s="20">
        <v>0</v>
      </c>
      <c r="H23" s="20"/>
      <c r="I23" s="20">
        <v>0</v>
      </c>
      <c r="J23" s="20"/>
      <c r="K23" s="20">
        <v>0</v>
      </c>
      <c r="L23" s="20"/>
      <c r="M23" s="20">
        <f>+G23+I23+K23</f>
        <v>0</v>
      </c>
      <c r="N23" s="43">
        <f>+F23+M23</f>
        <v>0</v>
      </c>
      <c r="O23" s="22"/>
      <c r="P23" s="23"/>
      <c r="Q23" s="24"/>
      <c r="R23" s="22"/>
    </row>
    <row r="24" spans="1:18" ht="15.75" x14ac:dyDescent="0.2">
      <c r="B24" s="25" t="s">
        <v>6</v>
      </c>
      <c r="C24" s="26">
        <f>SUM(C23:C23)</f>
        <v>0</v>
      </c>
      <c r="D24" s="26">
        <f>SUM(D23:D23)</f>
        <v>0</v>
      </c>
      <c r="E24" s="26">
        <f>SUM(E23:E23)</f>
        <v>0</v>
      </c>
      <c r="F24" s="26">
        <f>SUM(F23:F23)</f>
        <v>0</v>
      </c>
      <c r="G24" s="26">
        <f>SUM(G23:G23)</f>
        <v>0</v>
      </c>
      <c r="I24" s="26">
        <f>SUM(I23:I23)</f>
        <v>0</v>
      </c>
      <c r="K24" s="26">
        <f>SUM(K23:K23)</f>
        <v>0</v>
      </c>
      <c r="M24" s="44">
        <f>SUM(M23:M23)</f>
        <v>0</v>
      </c>
      <c r="N24" s="44">
        <f>SUM(N23:N23)</f>
        <v>0</v>
      </c>
      <c r="O24" s="27"/>
      <c r="Q24" s="42">
        <f>SUM(Q23:Q23)</f>
        <v>0</v>
      </c>
      <c r="R24" s="27"/>
    </row>
    <row r="26" spans="1:18" ht="15.75" x14ac:dyDescent="0.2">
      <c r="B26" s="25" t="s">
        <v>12</v>
      </c>
      <c r="C26" s="28">
        <f>F24</f>
        <v>0</v>
      </c>
      <c r="D26" s="34"/>
    </row>
    <row r="27" spans="1:18" ht="15.75" x14ac:dyDescent="0.2">
      <c r="B27" s="25" t="s">
        <v>7</v>
      </c>
      <c r="C27" s="28">
        <f>+M24</f>
        <v>0</v>
      </c>
      <c r="D27" s="34"/>
    </row>
    <row r="28" spans="1:18" ht="15.75" x14ac:dyDescent="0.25">
      <c r="B28" s="25" t="s">
        <v>3</v>
      </c>
      <c r="C28" s="30">
        <f>+C26+C27</f>
        <v>0</v>
      </c>
      <c r="D28" s="35"/>
    </row>
    <row r="30" spans="1:18" x14ac:dyDescent="0.2">
      <c r="A30" s="37"/>
      <c r="B30" s="37"/>
      <c r="C30" s="37"/>
      <c r="D30" s="37"/>
      <c r="E30" s="37"/>
      <c r="F30" s="37"/>
      <c r="G30" s="37"/>
      <c r="H30" s="37"/>
      <c r="I30" s="37"/>
      <c r="J30" s="37"/>
      <c r="K30" s="37"/>
      <c r="L30" s="37"/>
      <c r="M30" s="37"/>
      <c r="N30" s="37"/>
      <c r="O30" s="38"/>
      <c r="P30" s="37"/>
      <c r="Q30" s="37"/>
    </row>
    <row r="32" spans="1:18" ht="29.25" customHeight="1" x14ac:dyDescent="0.2">
      <c r="B32" s="55" t="s">
        <v>195</v>
      </c>
      <c r="C32" s="156" t="s">
        <v>196</v>
      </c>
      <c r="D32" s="156"/>
      <c r="E32" s="156"/>
      <c r="F32" s="156"/>
      <c r="G32" s="156"/>
      <c r="H32" s="156"/>
      <c r="I32" s="156"/>
      <c r="J32" s="156"/>
      <c r="K32" s="156"/>
      <c r="L32" s="156"/>
      <c r="M32" s="156"/>
      <c r="N32" s="156"/>
      <c r="O32" s="11"/>
      <c r="R32" s="11"/>
    </row>
    <row r="33" spans="1:18" ht="15" customHeight="1" x14ac:dyDescent="0.2">
      <c r="B33" s="15"/>
      <c r="C33" s="16"/>
      <c r="D33" s="16"/>
      <c r="E33" s="16"/>
      <c r="F33" s="16"/>
      <c r="G33" s="16"/>
      <c r="H33" s="16"/>
      <c r="I33" s="16"/>
      <c r="J33" s="16"/>
      <c r="K33" s="16"/>
      <c r="L33" s="16"/>
      <c r="M33" s="16"/>
      <c r="N33" s="16"/>
      <c r="O33" s="16"/>
      <c r="R33" s="16"/>
    </row>
    <row r="34" spans="1:18" ht="16.5" customHeight="1" x14ac:dyDescent="0.2">
      <c r="B34" s="157" t="s">
        <v>0</v>
      </c>
      <c r="C34" s="148" t="s">
        <v>13</v>
      </c>
      <c r="D34" s="149"/>
      <c r="E34" s="149"/>
      <c r="F34" s="150"/>
      <c r="G34" s="148" t="s">
        <v>2</v>
      </c>
      <c r="H34" s="149"/>
      <c r="I34" s="149"/>
      <c r="J34" s="149"/>
      <c r="K34" s="149"/>
      <c r="L34" s="149"/>
      <c r="M34" s="150"/>
      <c r="N34" s="151" t="s">
        <v>3</v>
      </c>
      <c r="O34" s="18"/>
      <c r="P34" s="155" t="s">
        <v>11</v>
      </c>
      <c r="Q34" s="155"/>
      <c r="R34" s="18"/>
    </row>
    <row r="35" spans="1:18" ht="31.5" customHeight="1" x14ac:dyDescent="0.2">
      <c r="B35" s="157"/>
      <c r="C35" s="32" t="s">
        <v>9</v>
      </c>
      <c r="D35" s="32" t="s">
        <v>10</v>
      </c>
      <c r="E35" s="32" t="s">
        <v>1</v>
      </c>
      <c r="F35" s="32" t="s">
        <v>16</v>
      </c>
      <c r="G35" s="32" t="s">
        <v>14</v>
      </c>
      <c r="H35" s="36" t="s">
        <v>15</v>
      </c>
      <c r="I35" s="32" t="s">
        <v>18</v>
      </c>
      <c r="J35" s="36" t="s">
        <v>17</v>
      </c>
      <c r="K35" s="32" t="s">
        <v>19</v>
      </c>
      <c r="L35" s="36" t="s">
        <v>20</v>
      </c>
      <c r="M35" s="32" t="s">
        <v>4</v>
      </c>
      <c r="N35" s="151"/>
      <c r="O35" s="18"/>
      <c r="P35" s="54" t="s">
        <v>26</v>
      </c>
      <c r="Q35" s="54" t="s">
        <v>5</v>
      </c>
      <c r="R35" s="18"/>
    </row>
    <row r="36" spans="1:18" ht="30" x14ac:dyDescent="0.2">
      <c r="B36" s="33" t="s">
        <v>189</v>
      </c>
      <c r="C36" s="20">
        <v>0</v>
      </c>
      <c r="D36" s="20">
        <v>0</v>
      </c>
      <c r="E36" s="20">
        <v>0</v>
      </c>
      <c r="F36" s="40">
        <f>+C36+D36+E36</f>
        <v>0</v>
      </c>
      <c r="G36" s="20">
        <v>0</v>
      </c>
      <c r="H36" s="20"/>
      <c r="I36" s="20">
        <v>0</v>
      </c>
      <c r="J36" s="20"/>
      <c r="K36" s="20">
        <v>0</v>
      </c>
      <c r="L36" s="20"/>
      <c r="M36" s="20">
        <f>+G36+I36+K36</f>
        <v>0</v>
      </c>
      <c r="N36" s="43">
        <f>+F36+M36</f>
        <v>0</v>
      </c>
      <c r="O36" s="22"/>
      <c r="P36" s="23"/>
      <c r="Q36" s="24"/>
      <c r="R36" s="22"/>
    </row>
    <row r="37" spans="1:18" ht="60" x14ac:dyDescent="0.2">
      <c r="B37" s="33" t="s">
        <v>190</v>
      </c>
      <c r="C37" s="20">
        <v>0</v>
      </c>
      <c r="D37" s="20">
        <v>0</v>
      </c>
      <c r="E37" s="20">
        <v>0</v>
      </c>
      <c r="F37" s="40">
        <f>+C37+D37+E37</f>
        <v>0</v>
      </c>
      <c r="G37" s="20">
        <v>0</v>
      </c>
      <c r="H37" s="20"/>
      <c r="I37" s="20">
        <v>0</v>
      </c>
      <c r="J37" s="20"/>
      <c r="K37" s="20">
        <v>0</v>
      </c>
      <c r="L37" s="20"/>
      <c r="M37" s="20">
        <f>+G37+I37+K37</f>
        <v>0</v>
      </c>
      <c r="N37" s="43">
        <f>+F37+M37</f>
        <v>0</v>
      </c>
      <c r="O37" s="22"/>
      <c r="P37" s="23"/>
      <c r="Q37" s="24"/>
      <c r="R37" s="22"/>
    </row>
    <row r="38" spans="1:18" ht="15" x14ac:dyDescent="0.2">
      <c r="B38" s="33" t="s">
        <v>191</v>
      </c>
      <c r="C38" s="20">
        <v>0</v>
      </c>
      <c r="D38" s="20">
        <v>0</v>
      </c>
      <c r="E38" s="20">
        <v>0</v>
      </c>
      <c r="F38" s="40">
        <f>+C38+D38+E38</f>
        <v>0</v>
      </c>
      <c r="G38" s="20">
        <v>0</v>
      </c>
      <c r="H38" s="20"/>
      <c r="I38" s="20">
        <v>0</v>
      </c>
      <c r="J38" s="20"/>
      <c r="K38" s="20">
        <v>0</v>
      </c>
      <c r="L38" s="20"/>
      <c r="M38" s="20">
        <f>+G38+I38+K38</f>
        <v>0</v>
      </c>
      <c r="N38" s="43">
        <f>+F38+M38</f>
        <v>0</v>
      </c>
      <c r="O38" s="22"/>
      <c r="P38" s="23"/>
      <c r="Q38" s="24"/>
      <c r="R38" s="22"/>
    </row>
    <row r="39" spans="1:18" ht="15.75" x14ac:dyDescent="0.2">
      <c r="B39" s="25" t="s">
        <v>6</v>
      </c>
      <c r="C39" s="26">
        <f>SUM(C36:C38)</f>
        <v>0</v>
      </c>
      <c r="D39" s="26">
        <f>SUM(D36:D38)</f>
        <v>0</v>
      </c>
      <c r="E39" s="26">
        <f>SUM(E36:E38)</f>
        <v>0</v>
      </c>
      <c r="F39" s="26">
        <f>SUM(F36:F38)</f>
        <v>0</v>
      </c>
      <c r="G39" s="26">
        <f>SUM(G36:G38)</f>
        <v>0</v>
      </c>
      <c r="I39" s="26">
        <f>SUM(I36:I38)</f>
        <v>0</v>
      </c>
      <c r="K39" s="26">
        <f>SUM(K36:K38)</f>
        <v>0</v>
      </c>
      <c r="M39" s="44">
        <f>SUM(M36:M38)</f>
        <v>0</v>
      </c>
      <c r="N39" s="44">
        <f>SUM(N36:N38)</f>
        <v>0</v>
      </c>
      <c r="O39" s="27"/>
      <c r="Q39" s="42">
        <f>SUM(Q36:Q38)</f>
        <v>0</v>
      </c>
      <c r="R39" s="27"/>
    </row>
    <row r="41" spans="1:18" ht="15.75" x14ac:dyDescent="0.2">
      <c r="B41" s="25" t="s">
        <v>12</v>
      </c>
      <c r="C41" s="28">
        <f>F39</f>
        <v>0</v>
      </c>
      <c r="D41" s="34"/>
    </row>
    <row r="42" spans="1:18" ht="15.75" x14ac:dyDescent="0.2">
      <c r="B42" s="25" t="s">
        <v>7</v>
      </c>
      <c r="C42" s="28">
        <f>+M39</f>
        <v>0</v>
      </c>
      <c r="D42" s="34"/>
    </row>
    <row r="43" spans="1:18" ht="15.75" x14ac:dyDescent="0.25">
      <c r="B43" s="25" t="s">
        <v>3</v>
      </c>
      <c r="C43" s="30">
        <f>+C41+C42</f>
        <v>0</v>
      </c>
      <c r="D43" s="35"/>
    </row>
    <row r="45" spans="1:18" x14ac:dyDescent="0.2">
      <c r="A45" s="37"/>
      <c r="B45" s="37"/>
      <c r="C45" s="37"/>
      <c r="D45" s="37"/>
      <c r="E45" s="37"/>
      <c r="F45" s="37"/>
      <c r="G45" s="37"/>
      <c r="H45" s="37"/>
      <c r="I45" s="37"/>
      <c r="J45" s="37"/>
      <c r="K45" s="37"/>
      <c r="L45" s="37"/>
      <c r="M45" s="37"/>
      <c r="N45" s="37"/>
      <c r="O45" s="38"/>
      <c r="P45" s="37"/>
      <c r="Q45" s="37"/>
    </row>
    <row r="47" spans="1:18" ht="29.25" customHeight="1" x14ac:dyDescent="0.2">
      <c r="B47" s="55" t="s">
        <v>198</v>
      </c>
      <c r="C47" s="156" t="s">
        <v>197</v>
      </c>
      <c r="D47" s="156"/>
      <c r="E47" s="156"/>
      <c r="F47" s="156"/>
      <c r="G47" s="156"/>
      <c r="H47" s="156"/>
      <c r="I47" s="156"/>
      <c r="J47" s="156"/>
      <c r="K47" s="156"/>
      <c r="L47" s="156"/>
      <c r="M47" s="156"/>
      <c r="N47" s="156"/>
      <c r="O47" s="11"/>
      <c r="R47" s="11"/>
    </row>
    <row r="48" spans="1:18" ht="15" customHeight="1" x14ac:dyDescent="0.2">
      <c r="B48" s="15"/>
      <c r="C48" s="16"/>
      <c r="D48" s="16"/>
      <c r="E48" s="16"/>
      <c r="F48" s="16"/>
      <c r="G48" s="16"/>
      <c r="H48" s="16"/>
      <c r="I48" s="16"/>
      <c r="J48" s="16"/>
      <c r="K48" s="16"/>
      <c r="L48" s="16"/>
      <c r="M48" s="16"/>
      <c r="N48" s="16"/>
      <c r="O48" s="16"/>
      <c r="R48" s="16"/>
    </row>
    <row r="49" spans="1:18" ht="16.5" customHeight="1" x14ac:dyDescent="0.2">
      <c r="B49" s="157" t="s">
        <v>0</v>
      </c>
      <c r="C49" s="148" t="s">
        <v>13</v>
      </c>
      <c r="D49" s="149"/>
      <c r="E49" s="149"/>
      <c r="F49" s="150"/>
      <c r="G49" s="148" t="s">
        <v>2</v>
      </c>
      <c r="H49" s="149"/>
      <c r="I49" s="149"/>
      <c r="J49" s="149"/>
      <c r="K49" s="149"/>
      <c r="L49" s="149"/>
      <c r="M49" s="150"/>
      <c r="N49" s="151" t="s">
        <v>3</v>
      </c>
      <c r="O49" s="18"/>
      <c r="P49" s="155" t="s">
        <v>11</v>
      </c>
      <c r="Q49" s="155"/>
      <c r="R49" s="18"/>
    </row>
    <row r="50" spans="1:18" ht="31.5" customHeight="1" x14ac:dyDescent="0.2">
      <c r="B50" s="157"/>
      <c r="C50" s="32" t="s">
        <v>9</v>
      </c>
      <c r="D50" s="32" t="s">
        <v>10</v>
      </c>
      <c r="E50" s="32" t="s">
        <v>1</v>
      </c>
      <c r="F50" s="32" t="s">
        <v>16</v>
      </c>
      <c r="G50" s="32" t="s">
        <v>14</v>
      </c>
      <c r="H50" s="36" t="s">
        <v>15</v>
      </c>
      <c r="I50" s="32" t="s">
        <v>18</v>
      </c>
      <c r="J50" s="36" t="s">
        <v>17</v>
      </c>
      <c r="K50" s="32" t="s">
        <v>19</v>
      </c>
      <c r="L50" s="36" t="s">
        <v>20</v>
      </c>
      <c r="M50" s="32" t="s">
        <v>4</v>
      </c>
      <c r="N50" s="151"/>
      <c r="O50" s="18"/>
      <c r="P50" s="54" t="s">
        <v>26</v>
      </c>
      <c r="Q50" s="54" t="s">
        <v>5</v>
      </c>
      <c r="R50" s="18"/>
    </row>
    <row r="51" spans="1:18" ht="15" x14ac:dyDescent="0.2">
      <c r="B51" s="33" t="s">
        <v>8</v>
      </c>
      <c r="C51" s="20">
        <v>0</v>
      </c>
      <c r="D51" s="20">
        <v>0</v>
      </c>
      <c r="E51" s="20">
        <v>0</v>
      </c>
      <c r="F51" s="40">
        <f>+C51+D51+E51</f>
        <v>0</v>
      </c>
      <c r="G51" s="20">
        <v>0</v>
      </c>
      <c r="H51" s="20"/>
      <c r="I51" s="20">
        <v>0</v>
      </c>
      <c r="J51" s="20"/>
      <c r="K51" s="20">
        <v>0</v>
      </c>
      <c r="L51" s="20"/>
      <c r="M51" s="20">
        <f>+G51+I51+K51</f>
        <v>0</v>
      </c>
      <c r="N51" s="43">
        <f>+F51+M51</f>
        <v>0</v>
      </c>
      <c r="O51" s="22"/>
      <c r="P51" s="23"/>
      <c r="Q51" s="24"/>
      <c r="R51" s="22"/>
    </row>
    <row r="52" spans="1:18" ht="15" x14ac:dyDescent="0.2">
      <c r="B52" s="33" t="s">
        <v>8</v>
      </c>
      <c r="C52" s="20">
        <v>0</v>
      </c>
      <c r="D52" s="20">
        <v>0</v>
      </c>
      <c r="E52" s="20">
        <v>0</v>
      </c>
      <c r="F52" s="40">
        <f>+C52+D52+E52</f>
        <v>0</v>
      </c>
      <c r="G52" s="20">
        <v>0</v>
      </c>
      <c r="H52" s="20"/>
      <c r="I52" s="20">
        <v>0</v>
      </c>
      <c r="J52" s="20"/>
      <c r="K52" s="20">
        <v>0</v>
      </c>
      <c r="L52" s="20"/>
      <c r="M52" s="20">
        <f>+G52+I52+K52</f>
        <v>0</v>
      </c>
      <c r="N52" s="43">
        <f>+F52+M52</f>
        <v>0</v>
      </c>
      <c r="O52" s="22"/>
      <c r="P52" s="23"/>
      <c r="Q52" s="24"/>
      <c r="R52" s="22"/>
    </row>
    <row r="53" spans="1:18" ht="15.75" x14ac:dyDescent="0.2">
      <c r="B53" s="25" t="s">
        <v>6</v>
      </c>
      <c r="C53" s="26">
        <f>SUM(C51:C52)</f>
        <v>0</v>
      </c>
      <c r="D53" s="26">
        <f>SUM(D51:D52)</f>
        <v>0</v>
      </c>
      <c r="E53" s="26">
        <f>SUM(E51:E52)</f>
        <v>0</v>
      </c>
      <c r="F53" s="26">
        <f>SUM(F51:F52)</f>
        <v>0</v>
      </c>
      <c r="G53" s="26">
        <f>SUM(G51:G52)</f>
        <v>0</v>
      </c>
      <c r="I53" s="26">
        <f>SUM(I51:I52)</f>
        <v>0</v>
      </c>
      <c r="K53" s="26">
        <f>SUM(K51:K52)</f>
        <v>0</v>
      </c>
      <c r="M53" s="44">
        <f>SUM(M51:M52)</f>
        <v>0</v>
      </c>
      <c r="N53" s="44">
        <f>SUM(N51:N52)</f>
        <v>0</v>
      </c>
      <c r="O53" s="27"/>
      <c r="Q53" s="42">
        <f>SUM(Q51:Q52)</f>
        <v>0</v>
      </c>
      <c r="R53" s="27"/>
    </row>
    <row r="55" spans="1:18" ht="15.75" x14ac:dyDescent="0.2">
      <c r="B55" s="25" t="s">
        <v>12</v>
      </c>
      <c r="C55" s="28">
        <f>F53</f>
        <v>0</v>
      </c>
      <c r="D55" s="34"/>
    </row>
    <row r="56" spans="1:18" ht="15.75" x14ac:dyDescent="0.2">
      <c r="B56" s="25" t="s">
        <v>7</v>
      </c>
      <c r="C56" s="28">
        <f>+M53</f>
        <v>0</v>
      </c>
      <c r="D56" s="34"/>
    </row>
    <row r="57" spans="1:18" ht="15.75" x14ac:dyDescent="0.25">
      <c r="B57" s="25" t="s">
        <v>3</v>
      </c>
      <c r="C57" s="30">
        <f>+C55+C56</f>
        <v>0</v>
      </c>
      <c r="D57" s="35"/>
    </row>
    <row r="59" spans="1:18" x14ac:dyDescent="0.2">
      <c r="A59" s="37"/>
      <c r="B59" s="37"/>
      <c r="C59" s="37"/>
      <c r="D59" s="37"/>
      <c r="E59" s="37"/>
      <c r="F59" s="37"/>
      <c r="G59" s="37"/>
      <c r="H59" s="37"/>
      <c r="I59" s="37"/>
      <c r="J59" s="37"/>
      <c r="K59" s="37"/>
      <c r="L59" s="37"/>
      <c r="M59" s="37"/>
      <c r="N59" s="37"/>
      <c r="O59" s="38"/>
      <c r="P59" s="37"/>
      <c r="Q59" s="37"/>
    </row>
    <row r="61" spans="1:18" ht="29.25" customHeight="1" x14ac:dyDescent="0.2">
      <c r="B61" s="55" t="s">
        <v>199</v>
      </c>
      <c r="C61" s="156" t="s">
        <v>201</v>
      </c>
      <c r="D61" s="156"/>
      <c r="E61" s="156"/>
      <c r="F61" s="156"/>
      <c r="G61" s="156"/>
      <c r="H61" s="156"/>
      <c r="I61" s="156"/>
      <c r="J61" s="156"/>
      <c r="K61" s="156"/>
      <c r="L61" s="156"/>
      <c r="M61" s="156"/>
      <c r="N61" s="156"/>
      <c r="O61" s="11"/>
      <c r="R61" s="11"/>
    </row>
    <row r="62" spans="1:18" ht="15" customHeight="1" x14ac:dyDescent="0.2">
      <c r="B62" s="15"/>
      <c r="C62" s="16"/>
      <c r="D62" s="16"/>
      <c r="E62" s="16"/>
      <c r="F62" s="16"/>
      <c r="G62" s="16"/>
      <c r="H62" s="16"/>
      <c r="I62" s="16"/>
      <c r="J62" s="16"/>
      <c r="K62" s="16"/>
      <c r="L62" s="16"/>
      <c r="M62" s="16"/>
      <c r="N62" s="16"/>
      <c r="O62" s="16"/>
      <c r="R62" s="16"/>
    </row>
    <row r="63" spans="1:18" ht="16.5" customHeight="1" x14ac:dyDescent="0.2">
      <c r="B63" s="157" t="s">
        <v>0</v>
      </c>
      <c r="C63" s="148" t="s">
        <v>13</v>
      </c>
      <c r="D63" s="149"/>
      <c r="E63" s="149"/>
      <c r="F63" s="150"/>
      <c r="G63" s="148" t="s">
        <v>2</v>
      </c>
      <c r="H63" s="149"/>
      <c r="I63" s="149"/>
      <c r="J63" s="149"/>
      <c r="K63" s="149"/>
      <c r="L63" s="149"/>
      <c r="M63" s="150"/>
      <c r="N63" s="151" t="s">
        <v>3</v>
      </c>
      <c r="O63" s="18"/>
      <c r="P63" s="155" t="s">
        <v>11</v>
      </c>
      <c r="Q63" s="155"/>
      <c r="R63" s="18"/>
    </row>
    <row r="64" spans="1:18" ht="31.5" customHeight="1" x14ac:dyDescent="0.2">
      <c r="B64" s="157"/>
      <c r="C64" s="32" t="s">
        <v>9</v>
      </c>
      <c r="D64" s="32" t="s">
        <v>10</v>
      </c>
      <c r="E64" s="32" t="s">
        <v>1</v>
      </c>
      <c r="F64" s="32" t="s">
        <v>16</v>
      </c>
      <c r="G64" s="32" t="s">
        <v>14</v>
      </c>
      <c r="H64" s="36" t="s">
        <v>15</v>
      </c>
      <c r="I64" s="32" t="s">
        <v>18</v>
      </c>
      <c r="J64" s="36" t="s">
        <v>17</v>
      </c>
      <c r="K64" s="32" t="s">
        <v>19</v>
      </c>
      <c r="L64" s="36" t="s">
        <v>20</v>
      </c>
      <c r="M64" s="32" t="s">
        <v>4</v>
      </c>
      <c r="N64" s="151"/>
      <c r="O64" s="18"/>
      <c r="P64" s="54" t="s">
        <v>26</v>
      </c>
      <c r="Q64" s="54" t="s">
        <v>5</v>
      </c>
      <c r="R64" s="18"/>
    </row>
    <row r="65" spans="1:18" ht="15" x14ac:dyDescent="0.2">
      <c r="B65" s="33" t="s">
        <v>8</v>
      </c>
      <c r="C65" s="20">
        <v>0</v>
      </c>
      <c r="D65" s="20">
        <v>0</v>
      </c>
      <c r="E65" s="20">
        <v>0</v>
      </c>
      <c r="F65" s="40">
        <f>+C65+D65+E65</f>
        <v>0</v>
      </c>
      <c r="G65" s="20">
        <v>0</v>
      </c>
      <c r="H65" s="20"/>
      <c r="I65" s="20">
        <v>0</v>
      </c>
      <c r="J65" s="20"/>
      <c r="K65" s="20">
        <v>0</v>
      </c>
      <c r="L65" s="20"/>
      <c r="M65" s="20">
        <f>+G65+I65+K65</f>
        <v>0</v>
      </c>
      <c r="N65" s="43">
        <f>+F65+M65</f>
        <v>0</v>
      </c>
      <c r="O65" s="22"/>
      <c r="P65" s="23"/>
      <c r="Q65" s="24"/>
      <c r="R65" s="22"/>
    </row>
    <row r="66" spans="1:18" ht="15" x14ac:dyDescent="0.2">
      <c r="B66" s="33" t="s">
        <v>8</v>
      </c>
      <c r="C66" s="20">
        <v>0</v>
      </c>
      <c r="D66" s="20">
        <v>0</v>
      </c>
      <c r="E66" s="20">
        <v>0</v>
      </c>
      <c r="F66" s="40">
        <f>+C66+D66+E66</f>
        <v>0</v>
      </c>
      <c r="G66" s="20">
        <v>0</v>
      </c>
      <c r="H66" s="20"/>
      <c r="I66" s="20">
        <v>0</v>
      </c>
      <c r="J66" s="20"/>
      <c r="K66" s="20">
        <v>0</v>
      </c>
      <c r="L66" s="20"/>
      <c r="M66" s="20">
        <f>+G66+I66+K66</f>
        <v>0</v>
      </c>
      <c r="N66" s="43">
        <f>+F66+M66</f>
        <v>0</v>
      </c>
      <c r="O66" s="22"/>
      <c r="P66" s="23"/>
      <c r="Q66" s="24"/>
      <c r="R66" s="22"/>
    </row>
    <row r="67" spans="1:18" ht="15.75" x14ac:dyDescent="0.2">
      <c r="B67" s="25" t="s">
        <v>6</v>
      </c>
      <c r="C67" s="26">
        <f>SUM(C65:C66)</f>
        <v>0</v>
      </c>
      <c r="D67" s="26">
        <f>SUM(D65:D66)</f>
        <v>0</v>
      </c>
      <c r="E67" s="26">
        <f>SUM(E65:E66)</f>
        <v>0</v>
      </c>
      <c r="F67" s="26">
        <f>SUM(F65:F66)</f>
        <v>0</v>
      </c>
      <c r="G67" s="26">
        <f>SUM(G65:G66)</f>
        <v>0</v>
      </c>
      <c r="I67" s="26">
        <f>SUM(I65:I66)</f>
        <v>0</v>
      </c>
      <c r="K67" s="26">
        <f>SUM(K65:K66)</f>
        <v>0</v>
      </c>
      <c r="M67" s="44">
        <f>SUM(M65:M66)</f>
        <v>0</v>
      </c>
      <c r="N67" s="44">
        <f>SUM(N65:N66)</f>
        <v>0</v>
      </c>
      <c r="O67" s="27"/>
      <c r="Q67" s="42">
        <f>SUM(Q65:Q66)</f>
        <v>0</v>
      </c>
      <c r="R67" s="27"/>
    </row>
    <row r="69" spans="1:18" ht="15.75" x14ac:dyDescent="0.2">
      <c r="B69" s="25" t="s">
        <v>12</v>
      </c>
      <c r="C69" s="28">
        <f>F67</f>
        <v>0</v>
      </c>
      <c r="D69" s="34"/>
    </row>
    <row r="70" spans="1:18" ht="15.75" x14ac:dyDescent="0.2">
      <c r="B70" s="25" t="s">
        <v>7</v>
      </c>
      <c r="C70" s="28">
        <f>+M67</f>
        <v>0</v>
      </c>
      <c r="D70" s="34"/>
    </row>
    <row r="71" spans="1:18" ht="15.75" x14ac:dyDescent="0.25">
      <c r="B71" s="25" t="s">
        <v>3</v>
      </c>
      <c r="C71" s="30">
        <f>+C69+C70</f>
        <v>0</v>
      </c>
      <c r="D71" s="35"/>
    </row>
    <row r="73" spans="1:18" x14ac:dyDescent="0.2">
      <c r="A73" s="37"/>
      <c r="B73" s="37"/>
      <c r="C73" s="37"/>
      <c r="D73" s="37"/>
      <c r="E73" s="37"/>
      <c r="F73" s="37"/>
      <c r="G73" s="37"/>
      <c r="H73" s="37"/>
      <c r="I73" s="37"/>
      <c r="J73" s="37"/>
      <c r="K73" s="37"/>
      <c r="L73" s="37"/>
      <c r="M73" s="37"/>
      <c r="N73" s="37"/>
      <c r="O73" s="38"/>
      <c r="P73" s="37"/>
      <c r="Q73" s="37"/>
    </row>
    <row r="75" spans="1:18" ht="29.25" customHeight="1" x14ac:dyDescent="0.2">
      <c r="B75" s="55" t="s">
        <v>200</v>
      </c>
      <c r="C75" s="156" t="s">
        <v>202</v>
      </c>
      <c r="D75" s="156"/>
      <c r="E75" s="156"/>
      <c r="F75" s="156"/>
      <c r="G75" s="156"/>
      <c r="H75" s="156"/>
      <c r="I75" s="156"/>
      <c r="J75" s="156"/>
      <c r="K75" s="156"/>
      <c r="L75" s="156"/>
      <c r="M75" s="156"/>
      <c r="N75" s="156"/>
      <c r="O75" s="11"/>
      <c r="R75" s="11"/>
    </row>
    <row r="76" spans="1:18" ht="15" customHeight="1" x14ac:dyDescent="0.2">
      <c r="B76" s="15"/>
      <c r="C76" s="16"/>
      <c r="D76" s="16"/>
      <c r="E76" s="16"/>
      <c r="F76" s="16"/>
      <c r="G76" s="16"/>
      <c r="H76" s="16"/>
      <c r="I76" s="16"/>
      <c r="J76" s="16"/>
      <c r="K76" s="16"/>
      <c r="L76" s="16"/>
      <c r="M76" s="16"/>
      <c r="N76" s="16"/>
      <c r="O76" s="16"/>
      <c r="R76" s="16"/>
    </row>
    <row r="77" spans="1:18" ht="16.5" customHeight="1" x14ac:dyDescent="0.2">
      <c r="B77" s="157" t="s">
        <v>0</v>
      </c>
      <c r="C77" s="148" t="s">
        <v>13</v>
      </c>
      <c r="D77" s="149"/>
      <c r="E77" s="149"/>
      <c r="F77" s="150"/>
      <c r="G77" s="148" t="s">
        <v>2</v>
      </c>
      <c r="H77" s="149"/>
      <c r="I77" s="149"/>
      <c r="J77" s="149"/>
      <c r="K77" s="149"/>
      <c r="L77" s="149"/>
      <c r="M77" s="150"/>
      <c r="N77" s="151" t="s">
        <v>3</v>
      </c>
      <c r="O77" s="18"/>
      <c r="P77" s="155" t="s">
        <v>11</v>
      </c>
      <c r="Q77" s="155"/>
      <c r="R77" s="18"/>
    </row>
    <row r="78" spans="1:18" ht="31.5" customHeight="1" x14ac:dyDescent="0.2">
      <c r="B78" s="157"/>
      <c r="C78" s="32" t="s">
        <v>9</v>
      </c>
      <c r="D78" s="32" t="s">
        <v>10</v>
      </c>
      <c r="E78" s="32" t="s">
        <v>1</v>
      </c>
      <c r="F78" s="32" t="s">
        <v>16</v>
      </c>
      <c r="G78" s="32" t="s">
        <v>14</v>
      </c>
      <c r="H78" s="36" t="s">
        <v>15</v>
      </c>
      <c r="I78" s="32" t="s">
        <v>18</v>
      </c>
      <c r="J78" s="36" t="s">
        <v>17</v>
      </c>
      <c r="K78" s="32" t="s">
        <v>19</v>
      </c>
      <c r="L78" s="36" t="s">
        <v>20</v>
      </c>
      <c r="M78" s="32" t="s">
        <v>4</v>
      </c>
      <c r="N78" s="151"/>
      <c r="O78" s="18"/>
      <c r="P78" s="54" t="s">
        <v>26</v>
      </c>
      <c r="Q78" s="54" t="s">
        <v>5</v>
      </c>
      <c r="R78" s="18"/>
    </row>
    <row r="79" spans="1:18" ht="45" x14ac:dyDescent="0.2">
      <c r="B79" s="33" t="s">
        <v>203</v>
      </c>
      <c r="C79" s="20">
        <v>0</v>
      </c>
      <c r="D79" s="20">
        <v>0</v>
      </c>
      <c r="E79" s="20">
        <v>0</v>
      </c>
      <c r="F79" s="40">
        <f>+C79+D79+E79</f>
        <v>0</v>
      </c>
      <c r="G79" s="20">
        <v>0</v>
      </c>
      <c r="H79" s="20"/>
      <c r="I79" s="20">
        <v>0</v>
      </c>
      <c r="J79" s="20"/>
      <c r="K79" s="20">
        <v>0</v>
      </c>
      <c r="L79" s="20"/>
      <c r="M79" s="20">
        <f>+G79+I79+K79</f>
        <v>0</v>
      </c>
      <c r="N79" s="43">
        <f>+F79+M79</f>
        <v>0</v>
      </c>
      <c r="O79" s="22"/>
      <c r="P79" s="23"/>
      <c r="Q79" s="24"/>
      <c r="R79" s="22"/>
    </row>
    <row r="80" spans="1:18" ht="45" x14ac:dyDescent="0.2">
      <c r="B80" s="33" t="s">
        <v>204</v>
      </c>
      <c r="C80" s="20">
        <v>0</v>
      </c>
      <c r="D80" s="20">
        <v>0</v>
      </c>
      <c r="E80" s="20">
        <v>0</v>
      </c>
      <c r="F80" s="40">
        <f>+C80+D80+E80</f>
        <v>0</v>
      </c>
      <c r="G80" s="20">
        <v>0</v>
      </c>
      <c r="H80" s="20"/>
      <c r="I80" s="20">
        <v>0</v>
      </c>
      <c r="J80" s="20"/>
      <c r="K80" s="20">
        <v>0</v>
      </c>
      <c r="L80" s="20"/>
      <c r="M80" s="20">
        <f>+G80+I80+K80</f>
        <v>0</v>
      </c>
      <c r="N80" s="43">
        <f>+F80+M80</f>
        <v>0</v>
      </c>
      <c r="O80" s="22"/>
      <c r="P80" s="23"/>
      <c r="Q80" s="24"/>
      <c r="R80" s="22"/>
    </row>
    <row r="81" spans="1:18" ht="15.75" x14ac:dyDescent="0.2">
      <c r="B81" s="25" t="s">
        <v>6</v>
      </c>
      <c r="C81" s="26">
        <f>SUM(C79:C80)</f>
        <v>0</v>
      </c>
      <c r="D81" s="26">
        <f>SUM(D79:D80)</f>
        <v>0</v>
      </c>
      <c r="E81" s="26">
        <f>SUM(E79:E80)</f>
        <v>0</v>
      </c>
      <c r="F81" s="26">
        <f>SUM(F79:F80)</f>
        <v>0</v>
      </c>
      <c r="G81" s="26">
        <f>SUM(G79:G80)</f>
        <v>0</v>
      </c>
      <c r="I81" s="26">
        <f>SUM(I79:I80)</f>
        <v>0</v>
      </c>
      <c r="K81" s="26">
        <f>SUM(K79:K80)</f>
        <v>0</v>
      </c>
      <c r="M81" s="44">
        <f>SUM(M79:M80)</f>
        <v>0</v>
      </c>
      <c r="N81" s="44">
        <f>SUM(N79:N80)</f>
        <v>0</v>
      </c>
      <c r="O81" s="27"/>
      <c r="Q81" s="42">
        <f>SUM(Q79:Q80)</f>
        <v>0</v>
      </c>
      <c r="R81" s="27"/>
    </row>
    <row r="83" spans="1:18" ht="15.75" x14ac:dyDescent="0.2">
      <c r="B83" s="25" t="s">
        <v>12</v>
      </c>
      <c r="C83" s="28">
        <f>F81</f>
        <v>0</v>
      </c>
      <c r="D83" s="34"/>
    </row>
    <row r="84" spans="1:18" ht="15.75" x14ac:dyDescent="0.2">
      <c r="B84" s="25" t="s">
        <v>7</v>
      </c>
      <c r="C84" s="28">
        <f>+M81</f>
        <v>0</v>
      </c>
      <c r="D84" s="34"/>
    </row>
    <row r="85" spans="1:18" ht="15.75" x14ac:dyDescent="0.25">
      <c r="B85" s="25" t="s">
        <v>3</v>
      </c>
      <c r="C85" s="30">
        <f>+C83+C84</f>
        <v>0</v>
      </c>
      <c r="D85" s="35"/>
    </row>
    <row r="87" spans="1:18" x14ac:dyDescent="0.2">
      <c r="A87" s="37"/>
      <c r="B87" s="37"/>
      <c r="C87" s="37"/>
      <c r="D87" s="37"/>
      <c r="E87" s="37"/>
      <c r="F87" s="37"/>
      <c r="G87" s="37"/>
      <c r="H87" s="37"/>
      <c r="I87" s="37"/>
      <c r="J87" s="37"/>
      <c r="K87" s="37"/>
      <c r="L87" s="37"/>
      <c r="M87" s="37"/>
      <c r="N87" s="37"/>
      <c r="O87" s="38"/>
      <c r="P87" s="37"/>
      <c r="Q87" s="37"/>
    </row>
  </sheetData>
  <mergeCells count="37">
    <mergeCell ref="C2:N2"/>
    <mergeCell ref="C4:N4"/>
    <mergeCell ref="B6:B7"/>
    <mergeCell ref="C6:F6"/>
    <mergeCell ref="G6:M6"/>
    <mergeCell ref="N6:N7"/>
    <mergeCell ref="P6:Q6"/>
    <mergeCell ref="C19:N19"/>
    <mergeCell ref="B21:B22"/>
    <mergeCell ref="C21:F21"/>
    <mergeCell ref="G21:M21"/>
    <mergeCell ref="N21:N22"/>
    <mergeCell ref="P21:Q21"/>
    <mergeCell ref="P49:Q49"/>
    <mergeCell ref="C32:N32"/>
    <mergeCell ref="B34:B35"/>
    <mergeCell ref="C34:F34"/>
    <mergeCell ref="G34:M34"/>
    <mergeCell ref="N34:N35"/>
    <mergeCell ref="P34:Q34"/>
    <mergeCell ref="C47:N47"/>
    <mergeCell ref="B49:B50"/>
    <mergeCell ref="C49:F49"/>
    <mergeCell ref="G49:M49"/>
    <mergeCell ref="N49:N50"/>
    <mergeCell ref="P77:Q77"/>
    <mergeCell ref="C61:N61"/>
    <mergeCell ref="B63:B64"/>
    <mergeCell ref="C63:F63"/>
    <mergeCell ref="G63:M63"/>
    <mergeCell ref="N63:N64"/>
    <mergeCell ref="P63:Q63"/>
    <mergeCell ref="C75:N75"/>
    <mergeCell ref="B77:B78"/>
    <mergeCell ref="C77:F77"/>
    <mergeCell ref="G77:M77"/>
    <mergeCell ref="N77:N7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R63"/>
  <sheetViews>
    <sheetView topLeftCell="A54" zoomScale="90" zoomScaleNormal="90" workbookViewId="0">
      <pane xSplit="2" topLeftCell="C1" activePane="topRight" state="frozen"/>
      <selection pane="topRight" activeCell="D58" sqref="D58"/>
    </sheetView>
  </sheetViews>
  <sheetFormatPr baseColWidth="10" defaultColWidth="11.42578125" defaultRowHeight="14.25" x14ac:dyDescent="0.2"/>
  <cols>
    <col min="1" max="1" width="3.140625" style="12" customWidth="1"/>
    <col min="2" max="2" width="42.710937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6.85546875" style="12" customWidth="1"/>
    <col min="20" max="16384" width="11.42578125" style="12"/>
  </cols>
  <sheetData>
    <row r="2" spans="2:18" ht="36" customHeight="1" x14ac:dyDescent="0.2">
      <c r="B2" s="55" t="s">
        <v>206</v>
      </c>
      <c r="C2" s="156" t="s">
        <v>205</v>
      </c>
      <c r="D2" s="156"/>
      <c r="E2" s="156"/>
      <c r="F2" s="156"/>
      <c r="G2" s="156"/>
      <c r="H2" s="156"/>
      <c r="I2" s="156"/>
      <c r="J2" s="156"/>
      <c r="K2" s="156"/>
      <c r="L2" s="156"/>
      <c r="M2" s="156"/>
      <c r="N2" s="156"/>
      <c r="O2" s="11"/>
      <c r="R2" s="11"/>
    </row>
    <row r="3" spans="2:18" x14ac:dyDescent="0.2">
      <c r="C3" s="13"/>
      <c r="D3" s="13"/>
      <c r="E3" s="13"/>
      <c r="F3" s="13"/>
      <c r="G3" s="13"/>
      <c r="H3" s="13"/>
      <c r="I3" s="13"/>
      <c r="J3" s="13"/>
      <c r="K3" s="13"/>
      <c r="L3" s="13"/>
      <c r="M3" s="13"/>
      <c r="N3" s="13"/>
      <c r="O3" s="14"/>
      <c r="R3" s="14"/>
    </row>
    <row r="4" spans="2:18" ht="29.25" customHeight="1" x14ac:dyDescent="0.2">
      <c r="B4" s="55" t="s">
        <v>207</v>
      </c>
      <c r="C4" s="156" t="s">
        <v>209</v>
      </c>
      <c r="D4" s="156"/>
      <c r="E4" s="156"/>
      <c r="F4" s="156"/>
      <c r="G4" s="156"/>
      <c r="H4" s="156"/>
      <c r="I4" s="156"/>
      <c r="J4" s="156"/>
      <c r="K4" s="156"/>
      <c r="L4" s="156"/>
      <c r="M4" s="156"/>
      <c r="N4" s="156"/>
      <c r="O4" s="11"/>
      <c r="R4" s="11"/>
    </row>
    <row r="5" spans="2:18" ht="15" customHeight="1" x14ac:dyDescent="0.2">
      <c r="B5" s="15"/>
      <c r="C5" s="16"/>
      <c r="D5" s="16"/>
      <c r="E5" s="16"/>
      <c r="F5" s="16"/>
      <c r="G5" s="16"/>
      <c r="H5" s="16"/>
      <c r="I5" s="16"/>
      <c r="J5" s="16"/>
      <c r="K5" s="16"/>
      <c r="L5" s="16"/>
      <c r="M5" s="16"/>
      <c r="N5" s="16"/>
      <c r="O5" s="16"/>
      <c r="R5" s="16"/>
    </row>
    <row r="6" spans="2:18" ht="16.5" customHeight="1" x14ac:dyDescent="0.2">
      <c r="B6" s="157" t="s">
        <v>0</v>
      </c>
      <c r="C6" s="148" t="s">
        <v>13</v>
      </c>
      <c r="D6" s="149"/>
      <c r="E6" s="149"/>
      <c r="F6" s="150"/>
      <c r="G6" s="148" t="s">
        <v>2</v>
      </c>
      <c r="H6" s="149"/>
      <c r="I6" s="149"/>
      <c r="J6" s="149"/>
      <c r="K6" s="149"/>
      <c r="L6" s="149"/>
      <c r="M6" s="150"/>
      <c r="N6" s="151" t="s">
        <v>3</v>
      </c>
      <c r="O6" s="18"/>
      <c r="P6" s="155" t="s">
        <v>11</v>
      </c>
      <c r="Q6" s="155"/>
      <c r="R6" s="18"/>
    </row>
    <row r="7" spans="2:18" ht="31.5" customHeight="1" x14ac:dyDescent="0.2">
      <c r="B7" s="157"/>
      <c r="C7" s="32" t="s">
        <v>9</v>
      </c>
      <c r="D7" s="32" t="s">
        <v>10</v>
      </c>
      <c r="E7" s="32" t="s">
        <v>1</v>
      </c>
      <c r="F7" s="32" t="s">
        <v>16</v>
      </c>
      <c r="G7" s="32" t="s">
        <v>14</v>
      </c>
      <c r="H7" s="36" t="s">
        <v>15</v>
      </c>
      <c r="I7" s="32" t="s">
        <v>18</v>
      </c>
      <c r="J7" s="36" t="s">
        <v>17</v>
      </c>
      <c r="K7" s="32" t="s">
        <v>19</v>
      </c>
      <c r="L7" s="36" t="s">
        <v>20</v>
      </c>
      <c r="M7" s="32" t="s">
        <v>4</v>
      </c>
      <c r="N7" s="151"/>
      <c r="O7" s="18"/>
      <c r="P7" s="54" t="s">
        <v>26</v>
      </c>
      <c r="Q7" s="54" t="s">
        <v>5</v>
      </c>
      <c r="R7" s="18"/>
    </row>
    <row r="8" spans="2:18" ht="15" x14ac:dyDescent="0.2">
      <c r="B8" s="33" t="s">
        <v>208</v>
      </c>
      <c r="C8" s="41">
        <v>200000000</v>
      </c>
      <c r="D8" s="20">
        <v>0</v>
      </c>
      <c r="E8" s="20">
        <v>0</v>
      </c>
      <c r="F8" s="40">
        <f>+C8+D8+E8</f>
        <v>200000000</v>
      </c>
      <c r="G8" s="20">
        <v>0</v>
      </c>
      <c r="H8" s="20"/>
      <c r="I8" s="20">
        <v>0</v>
      </c>
      <c r="J8" s="20"/>
      <c r="K8" s="20">
        <v>0</v>
      </c>
      <c r="L8" s="20"/>
      <c r="M8" s="20">
        <f>+G8+I8+K8</f>
        <v>0</v>
      </c>
      <c r="N8" s="43">
        <f>+F8+M8</f>
        <v>200000000</v>
      </c>
      <c r="O8" s="22"/>
      <c r="P8" s="23"/>
      <c r="Q8" s="24"/>
      <c r="R8" s="22"/>
    </row>
    <row r="9" spans="2:18" ht="45" x14ac:dyDescent="0.2">
      <c r="B9" s="33" t="s">
        <v>210</v>
      </c>
      <c r="C9" s="41">
        <v>55000000</v>
      </c>
      <c r="D9" s="20">
        <v>0</v>
      </c>
      <c r="E9" s="20">
        <v>0</v>
      </c>
      <c r="F9" s="40">
        <f>+C9+D9+E9</f>
        <v>55000000</v>
      </c>
      <c r="G9" s="20">
        <v>0</v>
      </c>
      <c r="H9" s="20"/>
      <c r="I9" s="20">
        <v>0</v>
      </c>
      <c r="J9" s="20"/>
      <c r="K9" s="20">
        <v>0</v>
      </c>
      <c r="L9" s="20"/>
      <c r="M9" s="20">
        <f>+G9+I9+K9</f>
        <v>0</v>
      </c>
      <c r="N9" s="43">
        <f>+F9+M9</f>
        <v>55000000</v>
      </c>
      <c r="O9" s="22"/>
      <c r="P9" s="23" t="s">
        <v>211</v>
      </c>
      <c r="Q9" s="24">
        <v>1</v>
      </c>
      <c r="R9" s="22"/>
    </row>
    <row r="10" spans="2:18" ht="30" x14ac:dyDescent="0.2">
      <c r="B10" s="33" t="s">
        <v>212</v>
      </c>
      <c r="C10" s="41">
        <v>200000000</v>
      </c>
      <c r="D10" s="20">
        <v>0</v>
      </c>
      <c r="E10" s="20">
        <v>0</v>
      </c>
      <c r="F10" s="40">
        <f>+C10+D10+E10</f>
        <v>200000000</v>
      </c>
      <c r="G10" s="20">
        <v>0</v>
      </c>
      <c r="H10" s="20"/>
      <c r="I10" s="20">
        <v>0</v>
      </c>
      <c r="J10" s="20"/>
      <c r="K10" s="20">
        <v>0</v>
      </c>
      <c r="L10" s="20"/>
      <c r="M10" s="20">
        <f>+G10+I10+K10</f>
        <v>0</v>
      </c>
      <c r="N10" s="43">
        <f>+F10+M10</f>
        <v>200000000</v>
      </c>
      <c r="O10" s="22"/>
      <c r="P10" s="23"/>
      <c r="Q10" s="24"/>
      <c r="R10" s="22"/>
    </row>
    <row r="11" spans="2:18" ht="45" x14ac:dyDescent="0.2">
      <c r="B11" s="33" t="s">
        <v>213</v>
      </c>
      <c r="C11" s="41">
        <v>40000000</v>
      </c>
      <c r="D11" s="20">
        <v>0</v>
      </c>
      <c r="E11" s="20">
        <v>0</v>
      </c>
      <c r="F11" s="40">
        <f>+C11+D11+E11</f>
        <v>40000000</v>
      </c>
      <c r="G11" s="20">
        <v>0</v>
      </c>
      <c r="H11" s="20"/>
      <c r="I11" s="20">
        <v>0</v>
      </c>
      <c r="J11" s="20"/>
      <c r="K11" s="20">
        <v>0</v>
      </c>
      <c r="L11" s="20"/>
      <c r="M11" s="20">
        <f>+G11+I11+K11</f>
        <v>0</v>
      </c>
      <c r="N11" s="43">
        <f>+F11+M11</f>
        <v>40000000</v>
      </c>
      <c r="O11" s="22"/>
      <c r="P11" s="23"/>
      <c r="Q11" s="24"/>
      <c r="R11" s="22"/>
    </row>
    <row r="12" spans="2:18" ht="15.75" x14ac:dyDescent="0.2">
      <c r="B12" s="25" t="s">
        <v>6</v>
      </c>
      <c r="C12" s="26">
        <f>SUM(C8:C11)</f>
        <v>495000000</v>
      </c>
      <c r="D12" s="26">
        <f>SUM(D8:D11)</f>
        <v>0</v>
      </c>
      <c r="E12" s="26">
        <f>SUM(E8:E11)</f>
        <v>0</v>
      </c>
      <c r="F12" s="26">
        <f>SUM(F8:F11)</f>
        <v>495000000</v>
      </c>
      <c r="G12" s="26">
        <f>SUM(G8:G11)</f>
        <v>0</v>
      </c>
      <c r="I12" s="26">
        <f>SUM(I8:I11)</f>
        <v>0</v>
      </c>
      <c r="K12" s="26">
        <f>SUM(K8:K11)</f>
        <v>0</v>
      </c>
      <c r="M12" s="44">
        <f>SUM(M8:M11)</f>
        <v>0</v>
      </c>
      <c r="N12" s="44">
        <f>SUM(N8:N11)</f>
        <v>495000000</v>
      </c>
      <c r="O12" s="27"/>
      <c r="Q12" s="42">
        <f>SUM(Q8:Q11)</f>
        <v>1</v>
      </c>
      <c r="R12" s="27"/>
    </row>
    <row r="14" spans="2:18" ht="15.75" x14ac:dyDescent="0.2">
      <c r="B14" s="25" t="s">
        <v>12</v>
      </c>
      <c r="C14" s="28">
        <f>F12</f>
        <v>495000000</v>
      </c>
      <c r="D14" s="34"/>
    </row>
    <row r="15" spans="2:18" ht="15.75" x14ac:dyDescent="0.2">
      <c r="B15" s="25" t="s">
        <v>7</v>
      </c>
      <c r="C15" s="28">
        <f>+M12</f>
        <v>0</v>
      </c>
      <c r="D15" s="34"/>
    </row>
    <row r="16" spans="2:18" ht="15.75" x14ac:dyDescent="0.25">
      <c r="B16" s="25" t="s">
        <v>3</v>
      </c>
      <c r="C16" s="30">
        <f>+C14+C15</f>
        <v>495000000</v>
      </c>
      <c r="D16" s="35"/>
    </row>
    <row r="18" spans="1:18" x14ac:dyDescent="0.2">
      <c r="A18" s="37"/>
      <c r="B18" s="37"/>
      <c r="C18" s="37"/>
      <c r="D18" s="37"/>
      <c r="E18" s="37"/>
      <c r="F18" s="37"/>
      <c r="G18" s="37"/>
      <c r="H18" s="37"/>
      <c r="I18" s="37"/>
      <c r="J18" s="37"/>
      <c r="K18" s="37"/>
      <c r="L18" s="37"/>
      <c r="M18" s="37"/>
      <c r="N18" s="37"/>
      <c r="O18" s="38"/>
      <c r="P18" s="37"/>
      <c r="Q18" s="37"/>
    </row>
    <row r="20" spans="1:18" ht="29.25" customHeight="1" x14ac:dyDescent="0.2">
      <c r="B20" s="55" t="s">
        <v>215</v>
      </c>
      <c r="C20" s="156" t="s">
        <v>214</v>
      </c>
      <c r="D20" s="156"/>
      <c r="E20" s="156"/>
      <c r="F20" s="156"/>
      <c r="G20" s="156"/>
      <c r="H20" s="156"/>
      <c r="I20" s="156"/>
      <c r="J20" s="156"/>
      <c r="K20" s="156"/>
      <c r="L20" s="156"/>
      <c r="M20" s="156"/>
      <c r="N20" s="156"/>
      <c r="O20" s="11"/>
      <c r="R20" s="11"/>
    </row>
    <row r="21" spans="1:18" ht="15" customHeight="1" x14ac:dyDescent="0.2">
      <c r="B21" s="15"/>
      <c r="C21" s="16"/>
      <c r="D21" s="16"/>
      <c r="E21" s="16"/>
      <c r="F21" s="16"/>
      <c r="G21" s="16"/>
      <c r="H21" s="16"/>
      <c r="I21" s="16"/>
      <c r="J21" s="16"/>
      <c r="K21" s="16"/>
      <c r="L21" s="16"/>
      <c r="M21" s="16"/>
      <c r="N21" s="16"/>
      <c r="O21" s="16"/>
      <c r="R21" s="16"/>
    </row>
    <row r="22" spans="1:18" ht="16.5" customHeight="1" x14ac:dyDescent="0.2">
      <c r="B22" s="157" t="s">
        <v>0</v>
      </c>
      <c r="C22" s="148" t="s">
        <v>13</v>
      </c>
      <c r="D22" s="149"/>
      <c r="E22" s="149"/>
      <c r="F22" s="150"/>
      <c r="G22" s="148" t="s">
        <v>2</v>
      </c>
      <c r="H22" s="149"/>
      <c r="I22" s="149"/>
      <c r="J22" s="149"/>
      <c r="K22" s="149"/>
      <c r="L22" s="149"/>
      <c r="M22" s="150"/>
      <c r="N22" s="151" t="s">
        <v>3</v>
      </c>
      <c r="O22" s="18"/>
      <c r="P22" s="155" t="s">
        <v>11</v>
      </c>
      <c r="Q22" s="155"/>
      <c r="R22" s="18"/>
    </row>
    <row r="23" spans="1:18" ht="31.5" customHeight="1" x14ac:dyDescent="0.2">
      <c r="B23" s="157"/>
      <c r="C23" s="32" t="s">
        <v>9</v>
      </c>
      <c r="D23" s="32" t="s">
        <v>10</v>
      </c>
      <c r="E23" s="32" t="s">
        <v>1</v>
      </c>
      <c r="F23" s="32" t="s">
        <v>16</v>
      </c>
      <c r="G23" s="32" t="s">
        <v>14</v>
      </c>
      <c r="H23" s="36" t="s">
        <v>15</v>
      </c>
      <c r="I23" s="32" t="s">
        <v>18</v>
      </c>
      <c r="J23" s="36" t="s">
        <v>17</v>
      </c>
      <c r="K23" s="32" t="s">
        <v>19</v>
      </c>
      <c r="L23" s="36" t="s">
        <v>20</v>
      </c>
      <c r="M23" s="32" t="s">
        <v>4</v>
      </c>
      <c r="N23" s="151"/>
      <c r="O23" s="18"/>
      <c r="P23" s="54" t="s">
        <v>26</v>
      </c>
      <c r="Q23" s="54" t="s">
        <v>5</v>
      </c>
      <c r="R23" s="18"/>
    </row>
    <row r="24" spans="1:18" ht="45" x14ac:dyDescent="0.2">
      <c r="B24" s="33" t="s">
        <v>218</v>
      </c>
      <c r="C24" s="20">
        <v>0</v>
      </c>
      <c r="D24" s="20">
        <v>0</v>
      </c>
      <c r="E24" s="20">
        <v>0</v>
      </c>
      <c r="F24" s="40">
        <f>+C24+D24+E24</f>
        <v>0</v>
      </c>
      <c r="G24" s="20">
        <v>0</v>
      </c>
      <c r="H24" s="20"/>
      <c r="I24" s="20">
        <v>0</v>
      </c>
      <c r="J24" s="20"/>
      <c r="K24" s="20">
        <v>0</v>
      </c>
      <c r="L24" s="20"/>
      <c r="M24" s="20">
        <f>+G24+I24+K24</f>
        <v>0</v>
      </c>
      <c r="N24" s="43">
        <f>+F24+M24</f>
        <v>0</v>
      </c>
      <c r="O24" s="22"/>
      <c r="P24" s="23"/>
      <c r="Q24" s="24"/>
      <c r="R24" s="22"/>
    </row>
    <row r="25" spans="1:18" ht="28.5" x14ac:dyDescent="0.2">
      <c r="B25" s="33" t="s">
        <v>219</v>
      </c>
      <c r="C25" s="41">
        <v>450000000</v>
      </c>
      <c r="D25" s="20">
        <v>0</v>
      </c>
      <c r="E25" s="20">
        <v>0</v>
      </c>
      <c r="F25" s="40">
        <f>+C25+D25+E25</f>
        <v>450000000</v>
      </c>
      <c r="G25" s="20">
        <v>0</v>
      </c>
      <c r="H25" s="20"/>
      <c r="I25" s="20">
        <v>0</v>
      </c>
      <c r="J25" s="20"/>
      <c r="K25" s="20">
        <v>0</v>
      </c>
      <c r="L25" s="20"/>
      <c r="M25" s="20">
        <f>+G25+I25+K25</f>
        <v>0</v>
      </c>
      <c r="N25" s="43">
        <f>+F25+M25</f>
        <v>450000000</v>
      </c>
      <c r="O25" s="22"/>
      <c r="P25" s="23" t="s">
        <v>62</v>
      </c>
      <c r="Q25" s="24">
        <v>4</v>
      </c>
      <c r="R25" s="22"/>
    </row>
    <row r="26" spans="1:18" ht="28.5" x14ac:dyDescent="0.2">
      <c r="B26" s="33" t="s">
        <v>220</v>
      </c>
      <c r="C26" s="41">
        <v>150000000</v>
      </c>
      <c r="D26" s="20">
        <v>0</v>
      </c>
      <c r="E26" s="20">
        <v>0</v>
      </c>
      <c r="F26" s="40">
        <f>+C26+D26+E26</f>
        <v>150000000</v>
      </c>
      <c r="G26" s="20">
        <v>0</v>
      </c>
      <c r="H26" s="20"/>
      <c r="I26" s="20">
        <v>0</v>
      </c>
      <c r="J26" s="20"/>
      <c r="K26" s="20">
        <v>0</v>
      </c>
      <c r="L26" s="20"/>
      <c r="M26" s="20">
        <f>+G26+I26+K26</f>
        <v>0</v>
      </c>
      <c r="N26" s="43">
        <f>+F26+M26</f>
        <v>150000000</v>
      </c>
      <c r="O26" s="22"/>
      <c r="P26" s="23" t="s">
        <v>221</v>
      </c>
      <c r="Q26" s="24">
        <v>7</v>
      </c>
      <c r="R26" s="22"/>
    </row>
    <row r="27" spans="1:18" ht="28.5" x14ac:dyDescent="0.2">
      <c r="B27" s="33" t="s">
        <v>222</v>
      </c>
      <c r="C27" s="41">
        <v>768424665</v>
      </c>
      <c r="D27" s="20">
        <v>0</v>
      </c>
      <c r="E27" s="20">
        <v>0</v>
      </c>
      <c r="F27" s="40">
        <f>+C27+D27+E27</f>
        <v>768424665</v>
      </c>
      <c r="G27" s="41">
        <v>51575345</v>
      </c>
      <c r="H27" s="41"/>
      <c r="I27" s="20">
        <v>0</v>
      </c>
      <c r="J27" s="20"/>
      <c r="K27" s="20">
        <v>0</v>
      </c>
      <c r="L27" s="20"/>
      <c r="M27" s="20">
        <f>+G27+I27+K27</f>
        <v>51575345</v>
      </c>
      <c r="N27" s="43">
        <f>+F27+M27</f>
        <v>820000010</v>
      </c>
      <c r="O27" s="22"/>
      <c r="P27" s="23" t="s">
        <v>221</v>
      </c>
      <c r="Q27" s="24">
        <v>180</v>
      </c>
      <c r="R27" s="22"/>
    </row>
    <row r="28" spans="1:18" ht="30" x14ac:dyDescent="0.2">
      <c r="B28" s="25" t="s">
        <v>6</v>
      </c>
      <c r="C28" s="26">
        <f>SUM(C24:C27)</f>
        <v>1368424665</v>
      </c>
      <c r="D28" s="26">
        <f>SUM(D24:D27)</f>
        <v>0</v>
      </c>
      <c r="E28" s="26">
        <f>SUM(E24:E27)</f>
        <v>0</v>
      </c>
      <c r="F28" s="26">
        <f>SUM(F24:F27)</f>
        <v>1368424665</v>
      </c>
      <c r="G28" s="26">
        <f>SUM(G24:G27)</f>
        <v>51575345</v>
      </c>
      <c r="I28" s="26">
        <f>SUM(I24:I27)</f>
        <v>0</v>
      </c>
      <c r="K28" s="26">
        <f>SUM(K24:K27)</f>
        <v>0</v>
      </c>
      <c r="M28" s="44">
        <f>SUM(M24:M27)</f>
        <v>51575345</v>
      </c>
      <c r="N28" s="44">
        <f>SUM(N24:N27)</f>
        <v>1420000010</v>
      </c>
      <c r="O28" s="27"/>
      <c r="P28" s="60" t="s">
        <v>62</v>
      </c>
      <c r="Q28" s="42">
        <f>+Q25</f>
        <v>4</v>
      </c>
      <c r="R28" s="27"/>
    </row>
    <row r="29" spans="1:18" ht="30" x14ac:dyDescent="0.2">
      <c r="P29" s="60" t="s">
        <v>221</v>
      </c>
      <c r="Q29" s="42">
        <f>+Q26+Q27</f>
        <v>187</v>
      </c>
    </row>
    <row r="30" spans="1:18" ht="15.75" x14ac:dyDescent="0.2">
      <c r="B30" s="25" t="s">
        <v>12</v>
      </c>
      <c r="C30" s="28">
        <f>F28</f>
        <v>1368424665</v>
      </c>
      <c r="D30" s="34"/>
    </row>
    <row r="31" spans="1:18" ht="15.75" x14ac:dyDescent="0.2">
      <c r="B31" s="25" t="s">
        <v>7</v>
      </c>
      <c r="C31" s="28">
        <f>+M28</f>
        <v>51575345</v>
      </c>
      <c r="D31" s="34"/>
    </row>
    <row r="32" spans="1:18" ht="15.75" x14ac:dyDescent="0.25">
      <c r="B32" s="25" t="s">
        <v>3</v>
      </c>
      <c r="C32" s="30">
        <f>+C30+C31</f>
        <v>1420000010</v>
      </c>
      <c r="D32" s="35"/>
    </row>
    <row r="34" spans="1:18" x14ac:dyDescent="0.2">
      <c r="A34" s="37"/>
      <c r="B34" s="37"/>
      <c r="C34" s="37"/>
      <c r="D34" s="37"/>
      <c r="E34" s="37"/>
      <c r="F34" s="37"/>
      <c r="G34" s="37"/>
      <c r="H34" s="37"/>
      <c r="I34" s="37"/>
      <c r="J34" s="37"/>
      <c r="K34" s="37"/>
      <c r="L34" s="37"/>
      <c r="M34" s="37"/>
      <c r="N34" s="37"/>
      <c r="O34" s="38"/>
      <c r="P34" s="37"/>
      <c r="Q34" s="37"/>
    </row>
    <row r="36" spans="1:18" ht="29.25" customHeight="1" x14ac:dyDescent="0.2">
      <c r="B36" s="55" t="s">
        <v>216</v>
      </c>
      <c r="C36" s="156" t="s">
        <v>223</v>
      </c>
      <c r="D36" s="156"/>
      <c r="E36" s="156"/>
      <c r="F36" s="156"/>
      <c r="G36" s="156"/>
      <c r="H36" s="156"/>
      <c r="I36" s="156"/>
      <c r="J36" s="156"/>
      <c r="K36" s="156"/>
      <c r="L36" s="156"/>
      <c r="M36" s="156"/>
      <c r="N36" s="156"/>
      <c r="O36" s="11"/>
      <c r="R36" s="11"/>
    </row>
    <row r="37" spans="1:18" ht="15" customHeight="1" x14ac:dyDescent="0.2">
      <c r="B37" s="15"/>
      <c r="C37" s="16"/>
      <c r="D37" s="16"/>
      <c r="E37" s="16"/>
      <c r="F37" s="16"/>
      <c r="G37" s="16"/>
      <c r="H37" s="16"/>
      <c r="I37" s="16"/>
      <c r="J37" s="16"/>
      <c r="K37" s="16"/>
      <c r="L37" s="16"/>
      <c r="M37" s="16"/>
      <c r="N37" s="16"/>
      <c r="O37" s="16"/>
      <c r="R37" s="16"/>
    </row>
    <row r="38" spans="1:18" ht="16.5" customHeight="1" x14ac:dyDescent="0.2">
      <c r="B38" s="157" t="s">
        <v>0</v>
      </c>
      <c r="C38" s="148" t="s">
        <v>13</v>
      </c>
      <c r="D38" s="149"/>
      <c r="E38" s="149"/>
      <c r="F38" s="150"/>
      <c r="G38" s="148" t="s">
        <v>2</v>
      </c>
      <c r="H38" s="149"/>
      <c r="I38" s="149"/>
      <c r="J38" s="149"/>
      <c r="K38" s="149"/>
      <c r="L38" s="149"/>
      <c r="M38" s="150"/>
      <c r="N38" s="151" t="s">
        <v>3</v>
      </c>
      <c r="O38" s="18"/>
      <c r="P38" s="155" t="s">
        <v>11</v>
      </c>
      <c r="Q38" s="155"/>
      <c r="R38" s="18"/>
    </row>
    <row r="39" spans="1:18" ht="31.5" customHeight="1" x14ac:dyDescent="0.2">
      <c r="B39" s="157"/>
      <c r="C39" s="32" t="s">
        <v>9</v>
      </c>
      <c r="D39" s="32" t="s">
        <v>10</v>
      </c>
      <c r="E39" s="32" t="s">
        <v>1</v>
      </c>
      <c r="F39" s="32" t="s">
        <v>16</v>
      </c>
      <c r="G39" s="32" t="s">
        <v>14</v>
      </c>
      <c r="H39" s="36" t="s">
        <v>15</v>
      </c>
      <c r="I39" s="32" t="s">
        <v>18</v>
      </c>
      <c r="J39" s="36" t="s">
        <v>17</v>
      </c>
      <c r="K39" s="32" t="s">
        <v>19</v>
      </c>
      <c r="L39" s="36" t="s">
        <v>20</v>
      </c>
      <c r="M39" s="32" t="s">
        <v>4</v>
      </c>
      <c r="N39" s="151"/>
      <c r="O39" s="18"/>
      <c r="P39" s="54" t="s">
        <v>26</v>
      </c>
      <c r="Q39" s="54" t="s">
        <v>5</v>
      </c>
      <c r="R39" s="18"/>
    </row>
    <row r="40" spans="1:18" ht="42.75" x14ac:dyDescent="0.2">
      <c r="B40" s="33" t="s">
        <v>224</v>
      </c>
      <c r="C40" s="20">
        <v>0</v>
      </c>
      <c r="D40" s="20">
        <v>0</v>
      </c>
      <c r="E40" s="20">
        <v>0</v>
      </c>
      <c r="F40" s="40">
        <f>+C40+D40+E40</f>
        <v>0</v>
      </c>
      <c r="G40" s="20">
        <v>0</v>
      </c>
      <c r="H40" s="20"/>
      <c r="I40" s="20">
        <v>0</v>
      </c>
      <c r="J40" s="20"/>
      <c r="K40" s="20">
        <v>0</v>
      </c>
      <c r="L40" s="20"/>
      <c r="M40" s="20">
        <f>+G40+I40+K40</f>
        <v>0</v>
      </c>
      <c r="N40" s="43">
        <f>+F40+M40</f>
        <v>0</v>
      </c>
      <c r="O40" s="22"/>
      <c r="P40" s="23" t="s">
        <v>211</v>
      </c>
      <c r="Q40" s="24">
        <v>1</v>
      </c>
      <c r="R40" s="22"/>
    </row>
    <row r="41" spans="1:18" ht="30" x14ac:dyDescent="0.2">
      <c r="B41" s="33" t="s">
        <v>225</v>
      </c>
      <c r="C41" s="20">
        <v>0</v>
      </c>
      <c r="D41" s="20">
        <v>0</v>
      </c>
      <c r="E41" s="20">
        <v>0</v>
      </c>
      <c r="F41" s="40">
        <f>+C41+D41+E41</f>
        <v>0</v>
      </c>
      <c r="G41" s="20">
        <v>0</v>
      </c>
      <c r="H41" s="20"/>
      <c r="I41" s="20">
        <v>0</v>
      </c>
      <c r="J41" s="20"/>
      <c r="K41" s="20">
        <v>0</v>
      </c>
      <c r="L41" s="20"/>
      <c r="M41" s="20">
        <f>+G41+I41+K41</f>
        <v>0</v>
      </c>
      <c r="N41" s="43">
        <f>+F41+M41</f>
        <v>0</v>
      </c>
      <c r="O41" s="22"/>
      <c r="P41" s="23"/>
      <c r="Q41" s="24"/>
      <c r="R41" s="22"/>
    </row>
    <row r="42" spans="1:18" ht="15.75" x14ac:dyDescent="0.2">
      <c r="B42" s="25" t="s">
        <v>6</v>
      </c>
      <c r="C42" s="26">
        <f>SUM(C40:C41)</f>
        <v>0</v>
      </c>
      <c r="D42" s="26">
        <f>SUM(D40:D41)</f>
        <v>0</v>
      </c>
      <c r="E42" s="26">
        <f>SUM(E40:E41)</f>
        <v>0</v>
      </c>
      <c r="F42" s="26">
        <f>SUM(F40:F41)</f>
        <v>0</v>
      </c>
      <c r="G42" s="26">
        <f>SUM(G40:G41)</f>
        <v>0</v>
      </c>
      <c r="I42" s="26">
        <f>SUM(I40:I41)</f>
        <v>0</v>
      </c>
      <c r="K42" s="26">
        <f>SUM(K40:K41)</f>
        <v>0</v>
      </c>
      <c r="M42" s="44">
        <f>SUM(M40:M41)</f>
        <v>0</v>
      </c>
      <c r="N42" s="44">
        <f>SUM(N40:N41)</f>
        <v>0</v>
      </c>
      <c r="O42" s="27"/>
      <c r="Q42" s="42">
        <f>SUM(Q40:Q41)</f>
        <v>1</v>
      </c>
      <c r="R42" s="27"/>
    </row>
    <row r="44" spans="1:18" ht="15.75" x14ac:dyDescent="0.2">
      <c r="B44" s="25" t="s">
        <v>12</v>
      </c>
      <c r="C44" s="28">
        <f>F42</f>
        <v>0</v>
      </c>
      <c r="D44" s="34"/>
    </row>
    <row r="45" spans="1:18" ht="15.75" x14ac:dyDescent="0.2">
      <c r="B45" s="25" t="s">
        <v>7</v>
      </c>
      <c r="C45" s="28">
        <f>+M42</f>
        <v>0</v>
      </c>
      <c r="D45" s="34"/>
    </row>
    <row r="46" spans="1:18" ht="15.75" x14ac:dyDescent="0.25">
      <c r="B46" s="25" t="s">
        <v>3</v>
      </c>
      <c r="C46" s="30">
        <f>+C44+C45</f>
        <v>0</v>
      </c>
      <c r="D46" s="35"/>
    </row>
    <row r="48" spans="1:18" x14ac:dyDescent="0.2">
      <c r="A48" s="37"/>
      <c r="B48" s="37"/>
      <c r="C48" s="37"/>
      <c r="D48" s="37"/>
      <c r="E48" s="37"/>
      <c r="F48" s="37"/>
      <c r="G48" s="37"/>
      <c r="H48" s="37"/>
      <c r="I48" s="37"/>
      <c r="J48" s="37"/>
      <c r="K48" s="37"/>
      <c r="L48" s="37"/>
      <c r="M48" s="37"/>
      <c r="N48" s="37"/>
      <c r="O48" s="38"/>
      <c r="P48" s="37"/>
      <c r="Q48" s="37"/>
    </row>
    <row r="50" spans="1:18" ht="29.25" customHeight="1" x14ac:dyDescent="0.2">
      <c r="B50" s="55" t="s">
        <v>217</v>
      </c>
      <c r="C50" s="156" t="s">
        <v>226</v>
      </c>
      <c r="D50" s="156"/>
      <c r="E50" s="156"/>
      <c r="F50" s="156"/>
      <c r="G50" s="156"/>
      <c r="H50" s="156"/>
      <c r="I50" s="156"/>
      <c r="J50" s="156"/>
      <c r="K50" s="156"/>
      <c r="L50" s="156"/>
      <c r="M50" s="156"/>
      <c r="N50" s="156"/>
      <c r="O50" s="11"/>
      <c r="R50" s="11"/>
    </row>
    <row r="51" spans="1:18" ht="15" customHeight="1" x14ac:dyDescent="0.2">
      <c r="B51" s="15"/>
      <c r="C51" s="16"/>
      <c r="D51" s="16"/>
      <c r="E51" s="16"/>
      <c r="F51" s="16"/>
      <c r="G51" s="16"/>
      <c r="H51" s="16"/>
      <c r="I51" s="16"/>
      <c r="J51" s="16"/>
      <c r="K51" s="16"/>
      <c r="L51" s="16"/>
      <c r="M51" s="16"/>
      <c r="N51" s="16"/>
      <c r="O51" s="16"/>
      <c r="R51" s="16"/>
    </row>
    <row r="52" spans="1:18" ht="16.5" customHeight="1" x14ac:dyDescent="0.2">
      <c r="B52" s="157" t="s">
        <v>0</v>
      </c>
      <c r="C52" s="148" t="s">
        <v>13</v>
      </c>
      <c r="D52" s="149"/>
      <c r="E52" s="149"/>
      <c r="F52" s="150"/>
      <c r="G52" s="148" t="s">
        <v>2</v>
      </c>
      <c r="H52" s="149"/>
      <c r="I52" s="149"/>
      <c r="J52" s="149"/>
      <c r="K52" s="149"/>
      <c r="L52" s="149"/>
      <c r="M52" s="150"/>
      <c r="N52" s="151" t="s">
        <v>3</v>
      </c>
      <c r="O52" s="18"/>
      <c r="P52" s="155" t="s">
        <v>11</v>
      </c>
      <c r="Q52" s="155"/>
      <c r="R52" s="18"/>
    </row>
    <row r="53" spans="1:18" ht="31.5" customHeight="1" x14ac:dyDescent="0.2">
      <c r="B53" s="157"/>
      <c r="C53" s="32" t="s">
        <v>9</v>
      </c>
      <c r="D53" s="32" t="s">
        <v>10</v>
      </c>
      <c r="E53" s="32" t="s">
        <v>1</v>
      </c>
      <c r="F53" s="32" t="s">
        <v>16</v>
      </c>
      <c r="G53" s="32" t="s">
        <v>14</v>
      </c>
      <c r="H53" s="36" t="s">
        <v>15</v>
      </c>
      <c r="I53" s="32" t="s">
        <v>18</v>
      </c>
      <c r="J53" s="36" t="s">
        <v>17</v>
      </c>
      <c r="K53" s="32" t="s">
        <v>19</v>
      </c>
      <c r="L53" s="36" t="s">
        <v>20</v>
      </c>
      <c r="M53" s="32" t="s">
        <v>4</v>
      </c>
      <c r="N53" s="151"/>
      <c r="O53" s="18"/>
      <c r="P53" s="54" t="s">
        <v>26</v>
      </c>
      <c r="Q53" s="54" t="s">
        <v>5</v>
      </c>
      <c r="R53" s="18"/>
    </row>
    <row r="54" spans="1:18" ht="30" x14ac:dyDescent="0.2">
      <c r="B54" s="33" t="s">
        <v>227</v>
      </c>
      <c r="C54" s="20">
        <v>0</v>
      </c>
      <c r="D54" s="20">
        <v>0</v>
      </c>
      <c r="E54" s="20">
        <v>0</v>
      </c>
      <c r="F54" s="40">
        <f>+C54+D54+E54</f>
        <v>0</v>
      </c>
      <c r="G54" s="20">
        <v>20000000</v>
      </c>
      <c r="H54" s="56" t="s">
        <v>230</v>
      </c>
      <c r="I54" s="20">
        <v>0</v>
      </c>
      <c r="J54" s="20"/>
      <c r="K54" s="20">
        <v>0</v>
      </c>
      <c r="L54" s="20"/>
      <c r="M54" s="20">
        <f>+G54+I54+K54</f>
        <v>20000000</v>
      </c>
      <c r="N54" s="43">
        <f>+F54+M54</f>
        <v>20000000</v>
      </c>
      <c r="O54" s="22"/>
      <c r="P54" s="23" t="s">
        <v>229</v>
      </c>
      <c r="Q54" s="24">
        <v>200</v>
      </c>
      <c r="R54" s="22"/>
    </row>
    <row r="55" spans="1:18" ht="75" x14ac:dyDescent="0.2">
      <c r="B55" s="33" t="s">
        <v>228</v>
      </c>
      <c r="C55" s="20">
        <v>0</v>
      </c>
      <c r="D55" s="20">
        <v>0</v>
      </c>
      <c r="E55" s="20">
        <v>0</v>
      </c>
      <c r="F55" s="40">
        <f>+C55+D55+E55</f>
        <v>0</v>
      </c>
      <c r="G55" s="41">
        <v>272000000</v>
      </c>
      <c r="H55" s="41"/>
      <c r="I55" s="20">
        <v>0</v>
      </c>
      <c r="J55" s="20"/>
      <c r="K55" s="20">
        <v>0</v>
      </c>
      <c r="L55" s="20"/>
      <c r="M55" s="20">
        <f>+G55+I55+K55</f>
        <v>272000000</v>
      </c>
      <c r="N55" s="43">
        <f>+F55+M55</f>
        <v>272000000</v>
      </c>
      <c r="O55" s="22"/>
      <c r="P55" s="23" t="s">
        <v>221</v>
      </c>
      <c r="Q55" s="24">
        <v>26</v>
      </c>
      <c r="R55" s="22"/>
    </row>
    <row r="56" spans="1:18" ht="30" x14ac:dyDescent="0.2">
      <c r="B56" s="33" t="s">
        <v>231</v>
      </c>
      <c r="C56" s="20">
        <v>0</v>
      </c>
      <c r="D56" s="20">
        <v>0</v>
      </c>
      <c r="E56" s="20">
        <v>0</v>
      </c>
      <c r="F56" s="40">
        <f>+C56+D56+E56</f>
        <v>0</v>
      </c>
      <c r="G56" s="20">
        <v>0</v>
      </c>
      <c r="H56" s="20"/>
      <c r="I56" s="20">
        <v>0</v>
      </c>
      <c r="J56" s="20"/>
      <c r="K56" s="20">
        <v>0</v>
      </c>
      <c r="L56" s="20"/>
      <c r="M56" s="20">
        <f>+G56+I56+K56</f>
        <v>0</v>
      </c>
      <c r="N56" s="43">
        <f>+F56+M56</f>
        <v>0</v>
      </c>
      <c r="O56" s="22"/>
      <c r="P56" s="23"/>
      <c r="Q56" s="24"/>
      <c r="R56" s="22"/>
    </row>
    <row r="57" spans="1:18" ht="15.75" x14ac:dyDescent="0.2">
      <c r="B57" s="25" t="s">
        <v>6</v>
      </c>
      <c r="C57" s="26">
        <f>SUM(C54:C56)</f>
        <v>0</v>
      </c>
      <c r="D57" s="26">
        <f>SUM(D54:D56)</f>
        <v>0</v>
      </c>
      <c r="E57" s="26">
        <f>SUM(E54:E56)</f>
        <v>0</v>
      </c>
      <c r="F57" s="26">
        <f>SUM(F54:F56)</f>
        <v>0</v>
      </c>
      <c r="G57" s="26">
        <f>SUM(G54:G56)</f>
        <v>292000000</v>
      </c>
      <c r="I57" s="26">
        <f>SUM(I54:I56)</f>
        <v>0</v>
      </c>
      <c r="K57" s="26">
        <f>SUM(K54:K56)</f>
        <v>0</v>
      </c>
      <c r="M57" s="44">
        <f>SUM(M54:M56)</f>
        <v>292000000</v>
      </c>
      <c r="N57" s="44">
        <f>SUM(N54:N56)</f>
        <v>292000000</v>
      </c>
      <c r="O57" s="27"/>
      <c r="Q57" s="42">
        <f>SUM(Q54:Q56)</f>
        <v>226</v>
      </c>
      <c r="R57" s="27"/>
    </row>
    <row r="59" spans="1:18" ht="15.75" x14ac:dyDescent="0.2">
      <c r="B59" s="25" t="s">
        <v>12</v>
      </c>
      <c r="C59" s="28">
        <f>F57</f>
        <v>0</v>
      </c>
      <c r="D59" s="34"/>
    </row>
    <row r="60" spans="1:18" ht="15.75" x14ac:dyDescent="0.2">
      <c r="B60" s="25" t="s">
        <v>7</v>
      </c>
      <c r="C60" s="28">
        <f>+M57</f>
        <v>292000000</v>
      </c>
      <c r="D60" s="34"/>
    </row>
    <row r="61" spans="1:18" ht="15.75" x14ac:dyDescent="0.25">
      <c r="B61" s="25" t="s">
        <v>3</v>
      </c>
      <c r="C61" s="30">
        <f>+C59+C60</f>
        <v>292000000</v>
      </c>
      <c r="D61" s="35"/>
    </row>
    <row r="63" spans="1:18" x14ac:dyDescent="0.2">
      <c r="A63" s="37"/>
      <c r="B63" s="37"/>
      <c r="C63" s="37"/>
      <c r="D63" s="37"/>
      <c r="E63" s="37"/>
      <c r="F63" s="37"/>
      <c r="G63" s="37"/>
      <c r="H63" s="37"/>
      <c r="I63" s="37"/>
      <c r="J63" s="37"/>
      <c r="K63" s="37"/>
      <c r="L63" s="37"/>
      <c r="M63" s="37"/>
      <c r="N63" s="37"/>
      <c r="O63" s="38"/>
      <c r="P63" s="37"/>
      <c r="Q63" s="37"/>
    </row>
  </sheetData>
  <mergeCells count="25">
    <mergeCell ref="C2:N2"/>
    <mergeCell ref="C4:N4"/>
    <mergeCell ref="B6:B7"/>
    <mergeCell ref="C6:F6"/>
    <mergeCell ref="G6:M6"/>
    <mergeCell ref="N6:N7"/>
    <mergeCell ref="P6:Q6"/>
    <mergeCell ref="C20:N20"/>
    <mergeCell ref="B22:B23"/>
    <mergeCell ref="C22:F22"/>
    <mergeCell ref="G22:M22"/>
    <mergeCell ref="N22:N23"/>
    <mergeCell ref="P22:Q22"/>
    <mergeCell ref="P52:Q52"/>
    <mergeCell ref="C36:N36"/>
    <mergeCell ref="B38:B39"/>
    <mergeCell ref="C38:F38"/>
    <mergeCell ref="G38:M38"/>
    <mergeCell ref="N38:N39"/>
    <mergeCell ref="P38:Q38"/>
    <mergeCell ref="C50:N50"/>
    <mergeCell ref="B52:B53"/>
    <mergeCell ref="C52:F52"/>
    <mergeCell ref="G52:M52"/>
    <mergeCell ref="N52:N5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R192"/>
  <sheetViews>
    <sheetView topLeftCell="A176" zoomScale="80" zoomScaleNormal="80" workbookViewId="0">
      <pane xSplit="2" topLeftCell="C1" activePane="topRight" state="frozen"/>
      <selection pane="topRight" activeCell="C188" sqref="C188"/>
    </sheetView>
  </sheetViews>
  <sheetFormatPr baseColWidth="10" defaultColWidth="11.42578125" defaultRowHeight="14.25" x14ac:dyDescent="0.2"/>
  <cols>
    <col min="1" max="1" width="9.28515625" style="12" customWidth="1"/>
    <col min="2" max="2" width="44.85546875" style="12" customWidth="1"/>
    <col min="3" max="7" width="20.7109375" style="12" customWidth="1"/>
    <col min="8" max="8" width="24.28515625" style="12" customWidth="1"/>
    <col min="9" max="13" width="20.7109375" style="12" customWidth="1"/>
    <col min="14" max="14" width="21.140625" style="12" customWidth="1"/>
    <col min="15" max="15" width="3.140625" style="29" customWidth="1"/>
    <col min="16" max="16" width="31.28515625" style="12" customWidth="1"/>
    <col min="17" max="17" width="16.28515625" style="12" customWidth="1"/>
    <col min="18" max="18" width="3.140625" style="29" customWidth="1"/>
    <col min="19" max="19" width="6.85546875" style="12" customWidth="1"/>
    <col min="20" max="16384" width="11.42578125" style="12"/>
  </cols>
  <sheetData>
    <row r="2" spans="2:18" ht="36" customHeight="1" x14ac:dyDescent="0.2">
      <c r="B2" s="55" t="s">
        <v>243</v>
      </c>
      <c r="C2" s="156" t="s">
        <v>245</v>
      </c>
      <c r="D2" s="156"/>
      <c r="E2" s="156"/>
      <c r="F2" s="156"/>
      <c r="G2" s="156"/>
      <c r="H2" s="156"/>
      <c r="I2" s="156"/>
      <c r="J2" s="156"/>
      <c r="K2" s="156"/>
      <c r="L2" s="156"/>
      <c r="M2" s="156"/>
      <c r="N2" s="156"/>
      <c r="O2" s="11"/>
      <c r="R2" s="11"/>
    </row>
    <row r="3" spans="2:18" x14ac:dyDescent="0.2">
      <c r="C3" s="13"/>
      <c r="D3" s="13"/>
      <c r="E3" s="13"/>
      <c r="F3" s="13"/>
      <c r="G3" s="13"/>
      <c r="H3" s="13"/>
      <c r="I3" s="13"/>
      <c r="J3" s="13"/>
      <c r="K3" s="13"/>
      <c r="L3" s="13"/>
      <c r="M3" s="13"/>
      <c r="N3" s="13"/>
      <c r="O3" s="14"/>
      <c r="R3" s="14"/>
    </row>
    <row r="4" spans="2:18" ht="29.25" customHeight="1" x14ac:dyDescent="0.2">
      <c r="B4" s="55" t="s">
        <v>244</v>
      </c>
      <c r="C4" s="156" t="s">
        <v>232</v>
      </c>
      <c r="D4" s="156"/>
      <c r="E4" s="156"/>
      <c r="F4" s="156"/>
      <c r="G4" s="156"/>
      <c r="H4" s="156"/>
      <c r="I4" s="156"/>
      <c r="J4" s="156"/>
      <c r="K4" s="156"/>
      <c r="L4" s="156"/>
      <c r="M4" s="156"/>
      <c r="N4" s="156"/>
      <c r="O4" s="11"/>
      <c r="R4" s="11"/>
    </row>
    <row r="5" spans="2:18" ht="15" customHeight="1" x14ac:dyDescent="0.2">
      <c r="B5" s="15"/>
      <c r="C5" s="16"/>
      <c r="D5" s="16"/>
      <c r="E5" s="16"/>
      <c r="F5" s="16"/>
      <c r="G5" s="16"/>
      <c r="H5" s="16"/>
      <c r="I5" s="16"/>
      <c r="J5" s="16"/>
      <c r="K5" s="16"/>
      <c r="L5" s="16"/>
      <c r="M5" s="16"/>
      <c r="N5" s="16"/>
      <c r="O5" s="16"/>
      <c r="R5" s="16"/>
    </row>
    <row r="6" spans="2:18" ht="16.5" customHeight="1" x14ac:dyDescent="0.2">
      <c r="B6" s="157" t="s">
        <v>0</v>
      </c>
      <c r="C6" s="148" t="s">
        <v>13</v>
      </c>
      <c r="D6" s="149"/>
      <c r="E6" s="149"/>
      <c r="F6" s="150"/>
      <c r="G6" s="148" t="s">
        <v>2</v>
      </c>
      <c r="H6" s="149"/>
      <c r="I6" s="149"/>
      <c r="J6" s="149"/>
      <c r="K6" s="149"/>
      <c r="L6" s="149"/>
      <c r="M6" s="150"/>
      <c r="N6" s="151" t="s">
        <v>3</v>
      </c>
      <c r="O6" s="18"/>
      <c r="P6" s="155" t="s">
        <v>11</v>
      </c>
      <c r="Q6" s="155"/>
      <c r="R6" s="18"/>
    </row>
    <row r="7" spans="2:18" ht="31.5" customHeight="1" x14ac:dyDescent="0.2">
      <c r="B7" s="157"/>
      <c r="C7" s="32" t="s">
        <v>9</v>
      </c>
      <c r="D7" s="32" t="s">
        <v>10</v>
      </c>
      <c r="E7" s="32" t="s">
        <v>1</v>
      </c>
      <c r="F7" s="32" t="s">
        <v>16</v>
      </c>
      <c r="G7" s="32" t="s">
        <v>14</v>
      </c>
      <c r="H7" s="36" t="s">
        <v>15</v>
      </c>
      <c r="I7" s="32" t="s">
        <v>18</v>
      </c>
      <c r="J7" s="36" t="s">
        <v>17</v>
      </c>
      <c r="K7" s="32" t="s">
        <v>19</v>
      </c>
      <c r="L7" s="36" t="s">
        <v>20</v>
      </c>
      <c r="M7" s="32" t="s">
        <v>4</v>
      </c>
      <c r="N7" s="151"/>
      <c r="O7" s="18"/>
      <c r="P7" s="54" t="s">
        <v>26</v>
      </c>
      <c r="Q7" s="54" t="s">
        <v>5</v>
      </c>
      <c r="R7" s="18"/>
    </row>
    <row r="8" spans="2:18" ht="30" x14ac:dyDescent="0.2">
      <c r="B8" s="33" t="s">
        <v>233</v>
      </c>
      <c r="C8" s="20">
        <v>0</v>
      </c>
      <c r="D8" s="20">
        <v>0</v>
      </c>
      <c r="E8" s="20">
        <v>0</v>
      </c>
      <c r="F8" s="40">
        <f t="shared" ref="F8:F13" si="0">+C8+D8+E8</f>
        <v>0</v>
      </c>
      <c r="G8" s="20">
        <v>0</v>
      </c>
      <c r="H8" s="20"/>
      <c r="I8" s="20">
        <v>0</v>
      </c>
      <c r="J8" s="20"/>
      <c r="K8" s="20">
        <v>0</v>
      </c>
      <c r="L8" s="20"/>
      <c r="M8" s="20">
        <f t="shared" ref="M8:M13" si="1">+G8+I8+K8</f>
        <v>0</v>
      </c>
      <c r="N8" s="43">
        <f t="shared" ref="N8:N13" si="2">+F8+M8</f>
        <v>0</v>
      </c>
      <c r="O8" s="22"/>
      <c r="P8" s="23" t="s">
        <v>234</v>
      </c>
      <c r="Q8" s="45">
        <v>0.8</v>
      </c>
      <c r="R8" s="22"/>
    </row>
    <row r="9" spans="2:18" ht="30" x14ac:dyDescent="0.2">
      <c r="B9" s="33" t="s">
        <v>235</v>
      </c>
      <c r="C9" s="20">
        <v>0</v>
      </c>
      <c r="D9" s="20">
        <v>0</v>
      </c>
      <c r="E9" s="20">
        <v>0</v>
      </c>
      <c r="F9" s="40">
        <f t="shared" si="0"/>
        <v>0</v>
      </c>
      <c r="G9" s="20">
        <v>0</v>
      </c>
      <c r="H9" s="20"/>
      <c r="I9" s="20">
        <v>0</v>
      </c>
      <c r="J9" s="20"/>
      <c r="K9" s="20">
        <v>0</v>
      </c>
      <c r="L9" s="20"/>
      <c r="M9" s="20">
        <f t="shared" si="1"/>
        <v>0</v>
      </c>
      <c r="N9" s="43">
        <f t="shared" si="2"/>
        <v>0</v>
      </c>
      <c r="O9" s="22"/>
      <c r="P9" s="23"/>
      <c r="Q9" s="24"/>
      <c r="R9" s="22"/>
    </row>
    <row r="10" spans="2:18" ht="45" x14ac:dyDescent="0.2">
      <c r="B10" s="33" t="s">
        <v>236</v>
      </c>
      <c r="C10" s="20">
        <v>0</v>
      </c>
      <c r="D10" s="20">
        <v>0</v>
      </c>
      <c r="E10" s="20">
        <v>0</v>
      </c>
      <c r="F10" s="40">
        <f t="shared" si="0"/>
        <v>0</v>
      </c>
      <c r="G10" s="20">
        <v>0</v>
      </c>
      <c r="H10" s="20"/>
      <c r="I10" s="20">
        <v>0</v>
      </c>
      <c r="J10" s="20"/>
      <c r="K10" s="20">
        <v>0</v>
      </c>
      <c r="L10" s="20"/>
      <c r="M10" s="20">
        <f t="shared" si="1"/>
        <v>0</v>
      </c>
      <c r="N10" s="43">
        <f t="shared" si="2"/>
        <v>0</v>
      </c>
      <c r="O10" s="22"/>
      <c r="P10" s="23"/>
      <c r="Q10" s="24"/>
      <c r="R10" s="22"/>
    </row>
    <row r="11" spans="2:18" ht="15" x14ac:dyDescent="0.2">
      <c r="B11" s="33" t="s">
        <v>237</v>
      </c>
      <c r="C11" s="20">
        <v>0</v>
      </c>
      <c r="D11" s="20">
        <v>0</v>
      </c>
      <c r="E11" s="20">
        <v>0</v>
      </c>
      <c r="F11" s="40">
        <f t="shared" si="0"/>
        <v>0</v>
      </c>
      <c r="G11" s="20">
        <v>0</v>
      </c>
      <c r="H11" s="20"/>
      <c r="I11" s="20">
        <v>0</v>
      </c>
      <c r="J11" s="20"/>
      <c r="K11" s="20">
        <v>0</v>
      </c>
      <c r="L11" s="20"/>
      <c r="M11" s="20">
        <f t="shared" si="1"/>
        <v>0</v>
      </c>
      <c r="N11" s="43">
        <f t="shared" si="2"/>
        <v>0</v>
      </c>
      <c r="O11" s="22"/>
      <c r="P11" s="23"/>
      <c r="Q11" s="24"/>
      <c r="R11" s="22"/>
    </row>
    <row r="12" spans="2:18" ht="42.75" x14ac:dyDescent="0.2">
      <c r="B12" s="33" t="s">
        <v>238</v>
      </c>
      <c r="C12" s="20">
        <v>0</v>
      </c>
      <c r="D12" s="20">
        <v>0</v>
      </c>
      <c r="E12" s="20">
        <v>0</v>
      </c>
      <c r="F12" s="40">
        <f t="shared" si="0"/>
        <v>0</v>
      </c>
      <c r="G12" s="20">
        <v>0</v>
      </c>
      <c r="H12" s="20"/>
      <c r="I12" s="20">
        <v>0</v>
      </c>
      <c r="J12" s="20"/>
      <c r="K12" s="20">
        <v>0</v>
      </c>
      <c r="L12" s="20"/>
      <c r="M12" s="20">
        <f t="shared" si="1"/>
        <v>0</v>
      </c>
      <c r="N12" s="43">
        <f t="shared" si="2"/>
        <v>0</v>
      </c>
      <c r="O12" s="22"/>
      <c r="P12" s="23" t="s">
        <v>239</v>
      </c>
      <c r="Q12" s="31" t="s">
        <v>240</v>
      </c>
      <c r="R12" s="22"/>
    </row>
    <row r="13" spans="2:18" ht="42.75" x14ac:dyDescent="0.2">
      <c r="B13" s="33" t="s">
        <v>241</v>
      </c>
      <c r="C13" s="20">
        <v>0</v>
      </c>
      <c r="D13" s="20">
        <v>0</v>
      </c>
      <c r="E13" s="20">
        <v>0</v>
      </c>
      <c r="F13" s="40">
        <f t="shared" si="0"/>
        <v>0</v>
      </c>
      <c r="G13" s="20">
        <v>0</v>
      </c>
      <c r="H13" s="20"/>
      <c r="I13" s="20">
        <v>0</v>
      </c>
      <c r="J13" s="20"/>
      <c r="K13" s="20">
        <v>0</v>
      </c>
      <c r="L13" s="20"/>
      <c r="M13" s="20">
        <f t="shared" si="1"/>
        <v>0</v>
      </c>
      <c r="N13" s="43">
        <f t="shared" si="2"/>
        <v>0</v>
      </c>
      <c r="O13" s="22"/>
      <c r="P13" s="23" t="s">
        <v>242</v>
      </c>
      <c r="Q13" s="31" t="s">
        <v>240</v>
      </c>
      <c r="R13" s="22"/>
    </row>
    <row r="14" spans="2:18" ht="15.75" x14ac:dyDescent="0.2">
      <c r="B14" s="25" t="s">
        <v>6</v>
      </c>
      <c r="C14" s="26">
        <f>SUM(C8:C13)</f>
        <v>0</v>
      </c>
      <c r="D14" s="26">
        <f>SUM(D8:D13)</f>
        <v>0</v>
      </c>
      <c r="E14" s="26">
        <f>SUM(E8:E13)</f>
        <v>0</v>
      </c>
      <c r="F14" s="26">
        <f>SUM(F8:F13)</f>
        <v>0</v>
      </c>
      <c r="G14" s="26">
        <f>SUM(G8:G13)</f>
        <v>0</v>
      </c>
      <c r="I14" s="26">
        <f>SUM(I8:I13)</f>
        <v>0</v>
      </c>
      <c r="K14" s="26">
        <f>SUM(K8:K13)</f>
        <v>0</v>
      </c>
      <c r="M14" s="44">
        <f>SUM(M8:M13)</f>
        <v>0</v>
      </c>
      <c r="N14" s="44">
        <f>SUM(N8:N13)</f>
        <v>0</v>
      </c>
      <c r="O14" s="27"/>
      <c r="Q14" s="42"/>
      <c r="R14" s="27"/>
    </row>
    <row r="16" spans="2:18" ht="15.75" x14ac:dyDescent="0.2">
      <c r="B16" s="25" t="s">
        <v>12</v>
      </c>
      <c r="C16" s="28">
        <f>F14</f>
        <v>0</v>
      </c>
      <c r="D16" s="34"/>
    </row>
    <row r="17" spans="1:18" ht="15.75" x14ac:dyDescent="0.2">
      <c r="B17" s="25" t="s">
        <v>7</v>
      </c>
      <c r="C17" s="28">
        <f>+M14</f>
        <v>0</v>
      </c>
      <c r="D17" s="34"/>
    </row>
    <row r="18" spans="1:18" ht="15.75" x14ac:dyDescent="0.25">
      <c r="B18" s="25" t="s">
        <v>3</v>
      </c>
      <c r="C18" s="30">
        <f>+C16+C17</f>
        <v>0</v>
      </c>
      <c r="D18" s="35"/>
    </row>
    <row r="20" spans="1:18" x14ac:dyDescent="0.2">
      <c r="A20" s="37"/>
      <c r="B20" s="37"/>
      <c r="C20" s="37"/>
      <c r="D20" s="37"/>
      <c r="E20" s="37"/>
      <c r="F20" s="37"/>
      <c r="G20" s="37"/>
      <c r="H20" s="37"/>
      <c r="I20" s="37"/>
      <c r="J20" s="37"/>
      <c r="K20" s="37"/>
      <c r="L20" s="37"/>
      <c r="M20" s="37"/>
      <c r="N20" s="37"/>
      <c r="O20" s="38"/>
      <c r="P20" s="37"/>
      <c r="Q20" s="37"/>
    </row>
    <row r="22" spans="1:18" ht="29.25" customHeight="1" x14ac:dyDescent="0.2">
      <c r="B22" s="55" t="s">
        <v>246</v>
      </c>
      <c r="C22" s="156" t="s">
        <v>267</v>
      </c>
      <c r="D22" s="156"/>
      <c r="E22" s="156"/>
      <c r="F22" s="156"/>
      <c r="G22" s="156"/>
      <c r="H22" s="156"/>
      <c r="I22" s="156"/>
      <c r="J22" s="156"/>
      <c r="K22" s="156"/>
      <c r="L22" s="156"/>
      <c r="M22" s="156"/>
      <c r="N22" s="156"/>
      <c r="O22" s="11"/>
      <c r="R22" s="11"/>
    </row>
    <row r="23" spans="1:18" ht="15" customHeight="1" x14ac:dyDescent="0.2">
      <c r="B23" s="15"/>
      <c r="C23" s="16"/>
      <c r="D23" s="16"/>
      <c r="E23" s="16"/>
      <c r="F23" s="16"/>
      <c r="G23" s="16"/>
      <c r="H23" s="16"/>
      <c r="I23" s="16"/>
      <c r="J23" s="16"/>
      <c r="K23" s="16"/>
      <c r="L23" s="16"/>
      <c r="M23" s="16"/>
      <c r="N23" s="16"/>
      <c r="O23" s="16"/>
      <c r="R23" s="16"/>
    </row>
    <row r="24" spans="1:18" ht="16.5" customHeight="1" x14ac:dyDescent="0.2">
      <c r="B24" s="157" t="s">
        <v>0</v>
      </c>
      <c r="C24" s="148" t="s">
        <v>13</v>
      </c>
      <c r="D24" s="149"/>
      <c r="E24" s="149"/>
      <c r="F24" s="150"/>
      <c r="G24" s="148" t="s">
        <v>2</v>
      </c>
      <c r="H24" s="149"/>
      <c r="I24" s="149"/>
      <c r="J24" s="149"/>
      <c r="K24" s="149"/>
      <c r="L24" s="149"/>
      <c r="M24" s="150"/>
      <c r="N24" s="151" t="s">
        <v>3</v>
      </c>
      <c r="O24" s="18"/>
      <c r="P24" s="155" t="s">
        <v>11</v>
      </c>
      <c r="Q24" s="155"/>
      <c r="R24" s="18"/>
    </row>
    <row r="25" spans="1:18" ht="31.5" customHeight="1" x14ac:dyDescent="0.2">
      <c r="B25" s="157"/>
      <c r="C25" s="32" t="s">
        <v>9</v>
      </c>
      <c r="D25" s="32" t="s">
        <v>10</v>
      </c>
      <c r="E25" s="32" t="s">
        <v>1</v>
      </c>
      <c r="F25" s="32" t="s">
        <v>16</v>
      </c>
      <c r="G25" s="32" t="s">
        <v>14</v>
      </c>
      <c r="H25" s="36" t="s">
        <v>15</v>
      </c>
      <c r="I25" s="32" t="s">
        <v>18</v>
      </c>
      <c r="J25" s="36" t="s">
        <v>17</v>
      </c>
      <c r="K25" s="32" t="s">
        <v>19</v>
      </c>
      <c r="L25" s="36" t="s">
        <v>20</v>
      </c>
      <c r="M25" s="32" t="s">
        <v>4</v>
      </c>
      <c r="N25" s="151"/>
      <c r="O25" s="18"/>
      <c r="P25" s="54" t="s">
        <v>26</v>
      </c>
      <c r="Q25" s="54" t="s">
        <v>5</v>
      </c>
      <c r="R25" s="18"/>
    </row>
    <row r="26" spans="1:18" ht="28.5" x14ac:dyDescent="0.2">
      <c r="B26" s="33" t="s">
        <v>266</v>
      </c>
      <c r="C26" s="20">
        <v>0</v>
      </c>
      <c r="D26" s="61">
        <v>150000000</v>
      </c>
      <c r="E26" s="20">
        <v>0</v>
      </c>
      <c r="F26" s="40">
        <f>+C26+D26+E26</f>
        <v>150000000</v>
      </c>
      <c r="G26" s="20">
        <v>0</v>
      </c>
      <c r="H26" s="20"/>
      <c r="I26" s="20">
        <v>0</v>
      </c>
      <c r="J26" s="20"/>
      <c r="K26" s="20">
        <v>0</v>
      </c>
      <c r="L26" s="20"/>
      <c r="M26" s="20">
        <f>+G26+I26+K26</f>
        <v>0</v>
      </c>
      <c r="N26" s="43">
        <f>+F26+M26</f>
        <v>150000000</v>
      </c>
      <c r="O26" s="22"/>
      <c r="P26" s="23" t="s">
        <v>268</v>
      </c>
      <c r="Q26" s="45">
        <v>0.7</v>
      </c>
      <c r="R26" s="22"/>
    </row>
    <row r="27" spans="1:18" ht="15" x14ac:dyDescent="0.2">
      <c r="B27" s="33" t="s">
        <v>269</v>
      </c>
      <c r="C27" s="20">
        <v>0</v>
      </c>
      <c r="D27" s="61">
        <v>350000000</v>
      </c>
      <c r="E27" s="20">
        <v>0</v>
      </c>
      <c r="F27" s="40">
        <f t="shared" ref="F27:F32" si="3">+C27+D27+E27</f>
        <v>350000000</v>
      </c>
      <c r="G27" s="20">
        <v>0</v>
      </c>
      <c r="H27" s="20"/>
      <c r="I27" s="20">
        <v>0</v>
      </c>
      <c r="J27" s="20"/>
      <c r="K27" s="20">
        <v>0</v>
      </c>
      <c r="L27" s="20"/>
      <c r="M27" s="20">
        <f t="shared" ref="M27:M32" si="4">+G27+I27+K27</f>
        <v>0</v>
      </c>
      <c r="N27" s="43">
        <f t="shared" ref="N27:N32" si="5">+F27+M27</f>
        <v>350000000</v>
      </c>
      <c r="O27" s="22"/>
      <c r="P27" s="23"/>
      <c r="Q27" s="24"/>
      <c r="R27" s="22"/>
    </row>
    <row r="28" spans="1:18" ht="45" x14ac:dyDescent="0.2">
      <c r="B28" s="33" t="s">
        <v>270</v>
      </c>
      <c r="C28" s="20">
        <v>0</v>
      </c>
      <c r="D28" s="20">
        <v>0</v>
      </c>
      <c r="E28" s="20">
        <v>0</v>
      </c>
      <c r="F28" s="40">
        <f t="shared" si="3"/>
        <v>0</v>
      </c>
      <c r="G28" s="20">
        <v>0</v>
      </c>
      <c r="H28" s="20"/>
      <c r="I28" s="20">
        <v>0</v>
      </c>
      <c r="J28" s="20"/>
      <c r="K28" s="20">
        <v>0</v>
      </c>
      <c r="L28" s="20"/>
      <c r="M28" s="20">
        <f t="shared" si="4"/>
        <v>0</v>
      </c>
      <c r="N28" s="43">
        <f t="shared" si="5"/>
        <v>0</v>
      </c>
      <c r="O28" s="22"/>
      <c r="P28" s="23"/>
      <c r="Q28" s="24"/>
      <c r="R28" s="22"/>
    </row>
    <row r="29" spans="1:18" ht="28.5" x14ac:dyDescent="0.2">
      <c r="B29" s="33" t="s">
        <v>271</v>
      </c>
      <c r="C29" s="20">
        <v>0</v>
      </c>
      <c r="D29" s="20">
        <v>0</v>
      </c>
      <c r="E29" s="20">
        <v>0</v>
      </c>
      <c r="F29" s="40">
        <f t="shared" si="3"/>
        <v>0</v>
      </c>
      <c r="G29" s="20">
        <v>0</v>
      </c>
      <c r="H29" s="20"/>
      <c r="I29" s="20">
        <v>0</v>
      </c>
      <c r="J29" s="20"/>
      <c r="K29" s="20">
        <v>0</v>
      </c>
      <c r="L29" s="20"/>
      <c r="M29" s="20">
        <f t="shared" si="4"/>
        <v>0</v>
      </c>
      <c r="N29" s="43">
        <f t="shared" si="5"/>
        <v>0</v>
      </c>
      <c r="O29" s="22"/>
      <c r="P29" s="23" t="s">
        <v>272</v>
      </c>
      <c r="Q29" s="45">
        <v>0.3</v>
      </c>
      <c r="R29" s="22"/>
    </row>
    <row r="30" spans="1:18" ht="15" x14ac:dyDescent="0.2">
      <c r="B30" s="33" t="s">
        <v>273</v>
      </c>
      <c r="C30" s="20">
        <v>0</v>
      </c>
      <c r="D30" s="20">
        <v>0</v>
      </c>
      <c r="E30" s="20">
        <v>0</v>
      </c>
      <c r="F30" s="40">
        <f t="shared" si="3"/>
        <v>0</v>
      </c>
      <c r="G30" s="20">
        <v>0</v>
      </c>
      <c r="H30" s="20"/>
      <c r="I30" s="20">
        <v>0</v>
      </c>
      <c r="J30" s="20"/>
      <c r="K30" s="20">
        <v>0</v>
      </c>
      <c r="L30" s="20"/>
      <c r="M30" s="20">
        <f t="shared" si="4"/>
        <v>0</v>
      </c>
      <c r="N30" s="43">
        <f t="shared" si="5"/>
        <v>0</v>
      </c>
      <c r="O30" s="22"/>
      <c r="P30" s="23"/>
      <c r="Q30" s="24"/>
      <c r="R30" s="22"/>
    </row>
    <row r="31" spans="1:18" ht="30" x14ac:dyDescent="0.2">
      <c r="B31" s="33" t="s">
        <v>274</v>
      </c>
      <c r="C31" s="20">
        <v>0</v>
      </c>
      <c r="D31" s="20">
        <v>0</v>
      </c>
      <c r="E31" s="20">
        <v>0</v>
      </c>
      <c r="F31" s="40">
        <f t="shared" si="3"/>
        <v>0</v>
      </c>
      <c r="G31" s="20">
        <v>0</v>
      </c>
      <c r="H31" s="20"/>
      <c r="I31" s="20">
        <v>0</v>
      </c>
      <c r="J31" s="20"/>
      <c r="K31" s="20">
        <v>0</v>
      </c>
      <c r="L31" s="20"/>
      <c r="M31" s="20">
        <f t="shared" si="4"/>
        <v>0</v>
      </c>
      <c r="N31" s="43">
        <f t="shared" si="5"/>
        <v>0</v>
      </c>
      <c r="O31" s="22"/>
      <c r="P31" s="23"/>
      <c r="Q31" s="24"/>
      <c r="R31" s="22"/>
    </row>
    <row r="32" spans="1:18" ht="42.75" x14ac:dyDescent="0.2">
      <c r="B32" s="33" t="s">
        <v>254</v>
      </c>
      <c r="C32" s="20">
        <v>0</v>
      </c>
      <c r="D32" s="20">
        <v>0</v>
      </c>
      <c r="E32" s="20">
        <v>0</v>
      </c>
      <c r="F32" s="40">
        <f t="shared" si="3"/>
        <v>0</v>
      </c>
      <c r="G32" s="20">
        <v>0</v>
      </c>
      <c r="H32" s="20"/>
      <c r="I32" s="20">
        <v>0</v>
      </c>
      <c r="J32" s="20"/>
      <c r="K32" s="20">
        <v>0</v>
      </c>
      <c r="L32" s="20"/>
      <c r="M32" s="20">
        <f t="shared" si="4"/>
        <v>0</v>
      </c>
      <c r="N32" s="43">
        <f t="shared" si="5"/>
        <v>0</v>
      </c>
      <c r="O32" s="22"/>
      <c r="P32" s="23" t="s">
        <v>239</v>
      </c>
      <c r="Q32" s="45">
        <v>1</v>
      </c>
      <c r="R32" s="22"/>
    </row>
    <row r="33" spans="1:18" ht="15.75" x14ac:dyDescent="0.2">
      <c r="B33" s="25" t="s">
        <v>6</v>
      </c>
      <c r="C33" s="26">
        <f>SUM(C26:C32)</f>
        <v>0</v>
      </c>
      <c r="D33" s="26">
        <f>SUM(D26:D32)</f>
        <v>500000000</v>
      </c>
      <c r="E33" s="26">
        <f>SUM(E26:E32)</f>
        <v>0</v>
      </c>
      <c r="F33" s="26">
        <f>SUM(F26:F32)</f>
        <v>500000000</v>
      </c>
      <c r="G33" s="26">
        <f>SUM(G26:G32)</f>
        <v>0</v>
      </c>
      <c r="I33" s="26">
        <f>SUM(I26:I32)</f>
        <v>0</v>
      </c>
      <c r="K33" s="26">
        <f>SUM(K26:K32)</f>
        <v>0</v>
      </c>
      <c r="M33" s="44">
        <f>SUM(M26:M32)</f>
        <v>0</v>
      </c>
      <c r="N33" s="44">
        <f>SUM(N26:N32)</f>
        <v>500000000</v>
      </c>
      <c r="O33" s="27"/>
      <c r="Q33" s="42"/>
      <c r="R33" s="27"/>
    </row>
    <row r="35" spans="1:18" ht="15.75" x14ac:dyDescent="0.2">
      <c r="B35" s="25" t="s">
        <v>12</v>
      </c>
      <c r="C35" s="28">
        <f>F33</f>
        <v>500000000</v>
      </c>
      <c r="D35" s="34"/>
    </row>
    <row r="36" spans="1:18" ht="15.75" x14ac:dyDescent="0.2">
      <c r="B36" s="25" t="s">
        <v>7</v>
      </c>
      <c r="C36" s="28">
        <f>+M33</f>
        <v>0</v>
      </c>
      <c r="D36" s="34"/>
    </row>
    <row r="37" spans="1:18" ht="15.75" x14ac:dyDescent="0.25">
      <c r="B37" s="25" t="s">
        <v>3</v>
      </c>
      <c r="C37" s="30">
        <f>+C35+C36</f>
        <v>500000000</v>
      </c>
      <c r="D37" s="35"/>
    </row>
    <row r="39" spans="1:18" x14ac:dyDescent="0.2">
      <c r="A39" s="37"/>
      <c r="B39" s="37"/>
      <c r="C39" s="37"/>
      <c r="D39" s="37"/>
      <c r="E39" s="37"/>
      <c r="F39" s="37"/>
      <c r="G39" s="37"/>
      <c r="H39" s="37"/>
      <c r="I39" s="37"/>
      <c r="J39" s="37"/>
      <c r="K39" s="37"/>
      <c r="L39" s="37"/>
      <c r="M39" s="37"/>
      <c r="N39" s="37"/>
      <c r="O39" s="38"/>
      <c r="P39" s="37"/>
      <c r="Q39" s="37"/>
    </row>
    <row r="41" spans="1:18" ht="29.25" customHeight="1" x14ac:dyDescent="0.2">
      <c r="B41" s="55" t="s">
        <v>247</v>
      </c>
      <c r="C41" s="156" t="s">
        <v>248</v>
      </c>
      <c r="D41" s="156"/>
      <c r="E41" s="156"/>
      <c r="F41" s="156"/>
      <c r="G41" s="156"/>
      <c r="H41" s="156"/>
      <c r="I41" s="156"/>
      <c r="J41" s="156"/>
      <c r="K41" s="156"/>
      <c r="L41" s="156"/>
      <c r="M41" s="156"/>
      <c r="N41" s="156"/>
      <c r="O41" s="11"/>
      <c r="R41" s="11"/>
    </row>
    <row r="42" spans="1:18" ht="15" customHeight="1" x14ac:dyDescent="0.2">
      <c r="B42" s="15"/>
      <c r="C42" s="16"/>
      <c r="D42" s="16"/>
      <c r="E42" s="16"/>
      <c r="F42" s="16"/>
      <c r="G42" s="16"/>
      <c r="H42" s="16"/>
      <c r="I42" s="16"/>
      <c r="J42" s="16"/>
      <c r="K42" s="16"/>
      <c r="L42" s="16"/>
      <c r="M42" s="16"/>
      <c r="N42" s="16"/>
      <c r="O42" s="16"/>
      <c r="R42" s="16"/>
    </row>
    <row r="43" spans="1:18" ht="16.5" customHeight="1" x14ac:dyDescent="0.2">
      <c r="B43" s="157" t="s">
        <v>0</v>
      </c>
      <c r="C43" s="148" t="s">
        <v>13</v>
      </c>
      <c r="D43" s="149"/>
      <c r="E43" s="149"/>
      <c r="F43" s="150"/>
      <c r="G43" s="148" t="s">
        <v>2</v>
      </c>
      <c r="H43" s="149"/>
      <c r="I43" s="149"/>
      <c r="J43" s="149"/>
      <c r="K43" s="149"/>
      <c r="L43" s="149"/>
      <c r="M43" s="150"/>
      <c r="N43" s="151" t="s">
        <v>3</v>
      </c>
      <c r="O43" s="18"/>
      <c r="P43" s="155" t="s">
        <v>11</v>
      </c>
      <c r="Q43" s="155"/>
      <c r="R43" s="18"/>
    </row>
    <row r="44" spans="1:18" ht="31.5" customHeight="1" x14ac:dyDescent="0.2">
      <c r="B44" s="157"/>
      <c r="C44" s="32" t="s">
        <v>9</v>
      </c>
      <c r="D44" s="32" t="s">
        <v>10</v>
      </c>
      <c r="E44" s="32" t="s">
        <v>1</v>
      </c>
      <c r="F44" s="32" t="s">
        <v>16</v>
      </c>
      <c r="G44" s="32" t="s">
        <v>14</v>
      </c>
      <c r="H44" s="36" t="s">
        <v>15</v>
      </c>
      <c r="I44" s="32" t="s">
        <v>18</v>
      </c>
      <c r="J44" s="36" t="s">
        <v>17</v>
      </c>
      <c r="K44" s="32" t="s">
        <v>19</v>
      </c>
      <c r="L44" s="36" t="s">
        <v>20</v>
      </c>
      <c r="M44" s="32" t="s">
        <v>4</v>
      </c>
      <c r="N44" s="151"/>
      <c r="O44" s="18"/>
      <c r="P44" s="54" t="s">
        <v>26</v>
      </c>
      <c r="Q44" s="54" t="s">
        <v>5</v>
      </c>
      <c r="R44" s="18"/>
    </row>
    <row r="45" spans="1:18" ht="45" x14ac:dyDescent="0.2">
      <c r="B45" s="33" t="s">
        <v>249</v>
      </c>
      <c r="C45" s="20">
        <v>0</v>
      </c>
      <c r="D45" s="41">
        <v>80000000</v>
      </c>
      <c r="E45" s="20">
        <v>0</v>
      </c>
      <c r="F45" s="40">
        <f>+C45+D45+E45</f>
        <v>80000000</v>
      </c>
      <c r="G45" s="20">
        <v>0</v>
      </c>
      <c r="H45" s="20"/>
      <c r="I45" s="20">
        <v>0</v>
      </c>
      <c r="J45" s="20"/>
      <c r="K45" s="20">
        <v>0</v>
      </c>
      <c r="L45" s="20"/>
      <c r="M45" s="20">
        <f>+G45+I45+K45</f>
        <v>0</v>
      </c>
      <c r="N45" s="43">
        <f>+F45+M45</f>
        <v>80000000</v>
      </c>
      <c r="O45" s="22"/>
      <c r="P45" s="23" t="s">
        <v>250</v>
      </c>
      <c r="Q45" s="24">
        <v>0.8</v>
      </c>
      <c r="R45" s="22"/>
    </row>
    <row r="46" spans="1:18" ht="75" x14ac:dyDescent="0.2">
      <c r="B46" s="33" t="s">
        <v>251</v>
      </c>
      <c r="C46" s="20">
        <v>0</v>
      </c>
      <c r="D46" s="41">
        <v>277000000</v>
      </c>
      <c r="E46" s="20">
        <v>0</v>
      </c>
      <c r="F46" s="40">
        <f>+C46+D46+E46</f>
        <v>277000000</v>
      </c>
      <c r="G46" s="20">
        <v>0</v>
      </c>
      <c r="H46" s="20"/>
      <c r="I46" s="20">
        <v>0</v>
      </c>
      <c r="J46" s="20"/>
      <c r="K46" s="20">
        <v>0</v>
      </c>
      <c r="L46" s="20"/>
      <c r="M46" s="20">
        <f>+G46+I46+K46</f>
        <v>0</v>
      </c>
      <c r="N46" s="43">
        <f>+F46+M46</f>
        <v>277000000</v>
      </c>
      <c r="O46" s="22"/>
      <c r="P46" s="23"/>
      <c r="Q46" s="24"/>
      <c r="R46" s="22"/>
    </row>
    <row r="47" spans="1:18" ht="30" x14ac:dyDescent="0.2">
      <c r="B47" s="33" t="s">
        <v>252</v>
      </c>
      <c r="C47" s="20">
        <v>0</v>
      </c>
      <c r="D47" s="41">
        <v>48000000</v>
      </c>
      <c r="E47" s="20">
        <v>0</v>
      </c>
      <c r="F47" s="40">
        <f>+C47+D47+E47</f>
        <v>48000000</v>
      </c>
      <c r="G47" s="20">
        <v>0</v>
      </c>
      <c r="H47" s="20"/>
      <c r="I47" s="20">
        <v>0</v>
      </c>
      <c r="J47" s="20"/>
      <c r="K47" s="20">
        <v>0</v>
      </c>
      <c r="L47" s="20"/>
      <c r="M47" s="20">
        <f>+G47+I47+K47</f>
        <v>0</v>
      </c>
      <c r="N47" s="43">
        <f>+F47+M47</f>
        <v>48000000</v>
      </c>
      <c r="O47" s="22"/>
      <c r="P47" s="23"/>
      <c r="Q47" s="24"/>
      <c r="R47" s="22"/>
    </row>
    <row r="48" spans="1:18" ht="15" x14ac:dyDescent="0.2">
      <c r="B48" s="33" t="s">
        <v>253</v>
      </c>
      <c r="C48" s="20">
        <v>0</v>
      </c>
      <c r="D48" s="20">
        <v>0</v>
      </c>
      <c r="E48" s="20">
        <v>0</v>
      </c>
      <c r="F48" s="40">
        <f>+C48+D48+E48</f>
        <v>0</v>
      </c>
      <c r="G48" s="20">
        <v>0</v>
      </c>
      <c r="H48" s="20"/>
      <c r="I48" s="20">
        <v>0</v>
      </c>
      <c r="J48" s="20"/>
      <c r="K48" s="20">
        <v>0</v>
      </c>
      <c r="L48" s="20"/>
      <c r="M48" s="20">
        <f>+G48+I48+K48</f>
        <v>0</v>
      </c>
      <c r="N48" s="43">
        <f>+F48+M48</f>
        <v>0</v>
      </c>
      <c r="O48" s="22"/>
      <c r="P48" s="23"/>
      <c r="Q48" s="24"/>
      <c r="R48" s="22"/>
    </row>
    <row r="49" spans="1:18" ht="42.75" x14ac:dyDescent="0.2">
      <c r="B49" s="33" t="s">
        <v>254</v>
      </c>
      <c r="C49" s="20">
        <v>0</v>
      </c>
      <c r="D49" s="20">
        <v>0</v>
      </c>
      <c r="E49" s="20">
        <v>0</v>
      </c>
      <c r="F49" s="40">
        <f>+C49+D49+E49</f>
        <v>0</v>
      </c>
      <c r="G49" s="20">
        <v>0</v>
      </c>
      <c r="H49" s="20"/>
      <c r="I49" s="20">
        <v>0</v>
      </c>
      <c r="J49" s="20"/>
      <c r="K49" s="20">
        <v>0</v>
      </c>
      <c r="L49" s="20"/>
      <c r="M49" s="20">
        <f>+G49+I49+K49</f>
        <v>0</v>
      </c>
      <c r="N49" s="43">
        <f>+F49+M49</f>
        <v>0</v>
      </c>
      <c r="O49" s="22"/>
      <c r="P49" s="23" t="s">
        <v>239</v>
      </c>
      <c r="Q49" s="31" t="s">
        <v>240</v>
      </c>
      <c r="R49" s="22"/>
    </row>
    <row r="50" spans="1:18" ht="15.75" x14ac:dyDescent="0.2">
      <c r="B50" s="25" t="s">
        <v>6</v>
      </c>
      <c r="C50" s="26">
        <f>SUM(C45:C49)</f>
        <v>0</v>
      </c>
      <c r="D50" s="26">
        <f>SUM(D45:D49)</f>
        <v>405000000</v>
      </c>
      <c r="E50" s="26">
        <f>SUM(E45:E49)</f>
        <v>0</v>
      </c>
      <c r="F50" s="26">
        <f>SUM(F45:F49)</f>
        <v>405000000</v>
      </c>
      <c r="G50" s="26">
        <f>SUM(G45:G49)</f>
        <v>0</v>
      </c>
      <c r="I50" s="26">
        <f>SUM(I45:I49)</f>
        <v>0</v>
      </c>
      <c r="K50" s="26">
        <f>SUM(K45:K49)</f>
        <v>0</v>
      </c>
      <c r="M50" s="44">
        <f>SUM(M45:M49)</f>
        <v>0</v>
      </c>
      <c r="N50" s="44">
        <f>SUM(N45:N49)</f>
        <v>405000000</v>
      </c>
      <c r="O50" s="27"/>
      <c r="Q50" s="42"/>
      <c r="R50" s="27"/>
    </row>
    <row r="52" spans="1:18" ht="15.75" x14ac:dyDescent="0.2">
      <c r="B52" s="25" t="s">
        <v>12</v>
      </c>
      <c r="C52" s="28">
        <f>F50</f>
        <v>405000000</v>
      </c>
      <c r="D52" s="34"/>
    </row>
    <row r="53" spans="1:18" ht="15.75" x14ac:dyDescent="0.2">
      <c r="B53" s="25" t="s">
        <v>7</v>
      </c>
      <c r="C53" s="28">
        <f>+M50</f>
        <v>0</v>
      </c>
      <c r="D53" s="34"/>
    </row>
    <row r="54" spans="1:18" ht="15.75" x14ac:dyDescent="0.25">
      <c r="B54" s="25" t="s">
        <v>3</v>
      </c>
      <c r="C54" s="30">
        <f>+C52+C53</f>
        <v>405000000</v>
      </c>
      <c r="D54" s="35"/>
    </row>
    <row r="56" spans="1:18" x14ac:dyDescent="0.2">
      <c r="A56" s="37"/>
      <c r="B56" s="37"/>
      <c r="C56" s="37"/>
      <c r="D56" s="37"/>
      <c r="E56" s="37"/>
      <c r="F56" s="37"/>
      <c r="G56" s="37"/>
      <c r="H56" s="37"/>
      <c r="I56" s="37"/>
      <c r="J56" s="37"/>
      <c r="K56" s="37"/>
      <c r="L56" s="37"/>
      <c r="M56" s="37"/>
      <c r="N56" s="37"/>
      <c r="O56" s="38"/>
      <c r="P56" s="37"/>
      <c r="Q56" s="37"/>
    </row>
    <row r="58" spans="1:18" ht="29.25" customHeight="1" x14ac:dyDescent="0.2">
      <c r="B58" s="55" t="s">
        <v>255</v>
      </c>
      <c r="C58" s="156" t="s">
        <v>256</v>
      </c>
      <c r="D58" s="156"/>
      <c r="E58" s="156"/>
      <c r="F58" s="156"/>
      <c r="G58" s="156"/>
      <c r="H58" s="156"/>
      <c r="I58" s="156"/>
      <c r="J58" s="156"/>
      <c r="K58" s="156"/>
      <c r="L58" s="156"/>
      <c r="M58" s="156"/>
      <c r="N58" s="156"/>
      <c r="O58" s="11"/>
      <c r="R58" s="11"/>
    </row>
    <row r="59" spans="1:18" ht="15" customHeight="1" x14ac:dyDescent="0.2">
      <c r="B59" s="15"/>
      <c r="C59" s="16"/>
      <c r="D59" s="16"/>
      <c r="E59" s="16"/>
      <c r="F59" s="16"/>
      <c r="G59" s="16"/>
      <c r="H59" s="16"/>
      <c r="I59" s="16"/>
      <c r="J59" s="16"/>
      <c r="K59" s="16"/>
      <c r="L59" s="16"/>
      <c r="M59" s="16"/>
      <c r="N59" s="16"/>
      <c r="O59" s="16"/>
      <c r="R59" s="16"/>
    </row>
    <row r="60" spans="1:18" ht="16.5" customHeight="1" x14ac:dyDescent="0.2">
      <c r="B60" s="157" t="s">
        <v>0</v>
      </c>
      <c r="C60" s="148" t="s">
        <v>13</v>
      </c>
      <c r="D60" s="149"/>
      <c r="E60" s="149"/>
      <c r="F60" s="150"/>
      <c r="G60" s="148" t="s">
        <v>2</v>
      </c>
      <c r="H60" s="149"/>
      <c r="I60" s="149"/>
      <c r="J60" s="149"/>
      <c r="K60" s="149"/>
      <c r="L60" s="149"/>
      <c r="M60" s="150"/>
      <c r="N60" s="151" t="s">
        <v>3</v>
      </c>
      <c r="O60" s="18"/>
      <c r="P60" s="155" t="s">
        <v>11</v>
      </c>
      <c r="Q60" s="155"/>
      <c r="R60" s="18"/>
    </row>
    <row r="61" spans="1:18" ht="31.5" customHeight="1" x14ac:dyDescent="0.2">
      <c r="B61" s="157"/>
      <c r="C61" s="32" t="s">
        <v>9</v>
      </c>
      <c r="D61" s="32" t="s">
        <v>10</v>
      </c>
      <c r="E61" s="32" t="s">
        <v>1</v>
      </c>
      <c r="F61" s="32" t="s">
        <v>16</v>
      </c>
      <c r="G61" s="32" t="s">
        <v>14</v>
      </c>
      <c r="H61" s="36" t="s">
        <v>15</v>
      </c>
      <c r="I61" s="32" t="s">
        <v>18</v>
      </c>
      <c r="J61" s="36" t="s">
        <v>17</v>
      </c>
      <c r="K61" s="32" t="s">
        <v>19</v>
      </c>
      <c r="L61" s="36" t="s">
        <v>20</v>
      </c>
      <c r="M61" s="32" t="s">
        <v>4</v>
      </c>
      <c r="N61" s="151"/>
      <c r="O61" s="18"/>
      <c r="P61" s="54" t="s">
        <v>26</v>
      </c>
      <c r="Q61" s="54" t="s">
        <v>5</v>
      </c>
      <c r="R61" s="18"/>
    </row>
    <row r="62" spans="1:18" ht="85.5" x14ac:dyDescent="0.2">
      <c r="A62" s="173" t="s">
        <v>292</v>
      </c>
      <c r="B62" s="33" t="s">
        <v>275</v>
      </c>
      <c r="C62" s="20">
        <v>0</v>
      </c>
      <c r="D62" s="20">
        <v>0</v>
      </c>
      <c r="E62" s="20">
        <v>0</v>
      </c>
      <c r="F62" s="40">
        <f>+C62+D62+E62</f>
        <v>0</v>
      </c>
      <c r="G62" s="20">
        <v>0</v>
      </c>
      <c r="H62" s="20"/>
      <c r="I62" s="20">
        <v>0</v>
      </c>
      <c r="J62" s="20"/>
      <c r="K62" s="20">
        <v>0</v>
      </c>
      <c r="L62" s="20"/>
      <c r="M62" s="20">
        <f>+G62+I62+K62</f>
        <v>0</v>
      </c>
      <c r="N62" s="43">
        <f>+F62+M62</f>
        <v>0</v>
      </c>
      <c r="O62" s="22"/>
      <c r="P62" s="23" t="s">
        <v>276</v>
      </c>
      <c r="Q62" s="45">
        <v>1</v>
      </c>
      <c r="R62" s="22"/>
    </row>
    <row r="63" spans="1:18" ht="15" x14ac:dyDescent="0.2">
      <c r="A63" s="173"/>
      <c r="B63" s="33" t="s">
        <v>277</v>
      </c>
      <c r="C63" s="20">
        <v>0</v>
      </c>
      <c r="D63" s="20">
        <v>0</v>
      </c>
      <c r="E63" s="20">
        <v>0</v>
      </c>
      <c r="F63" s="40">
        <f>+C63+D63+E63</f>
        <v>0</v>
      </c>
      <c r="G63" s="20">
        <v>0</v>
      </c>
      <c r="H63" s="20"/>
      <c r="I63" s="20">
        <v>0</v>
      </c>
      <c r="J63" s="20"/>
      <c r="K63" s="20">
        <v>0</v>
      </c>
      <c r="L63" s="20"/>
      <c r="M63" s="20">
        <f>+G63+I63+K63</f>
        <v>0</v>
      </c>
      <c r="N63" s="43">
        <f>+F63+M63</f>
        <v>0</v>
      </c>
      <c r="O63" s="22"/>
      <c r="P63" s="23"/>
      <c r="Q63" s="24"/>
      <c r="R63" s="22"/>
    </row>
    <row r="64" spans="1:18" ht="15" x14ac:dyDescent="0.2">
      <c r="A64" s="173"/>
      <c r="B64" s="33" t="s">
        <v>278</v>
      </c>
      <c r="C64" s="20">
        <v>0</v>
      </c>
      <c r="D64" s="20">
        <v>0</v>
      </c>
      <c r="E64" s="20">
        <v>0</v>
      </c>
      <c r="F64" s="40">
        <f>+C64+D64+E64</f>
        <v>0</v>
      </c>
      <c r="G64" s="20">
        <v>0</v>
      </c>
      <c r="H64" s="20"/>
      <c r="I64" s="20">
        <v>0</v>
      </c>
      <c r="J64" s="20"/>
      <c r="K64" s="20">
        <v>0</v>
      </c>
      <c r="L64" s="20"/>
      <c r="M64" s="20">
        <f>+G64+I64+K64</f>
        <v>0</v>
      </c>
      <c r="N64" s="43">
        <f>+F64+M64</f>
        <v>0</v>
      </c>
      <c r="O64" s="22"/>
      <c r="P64" s="23"/>
      <c r="Q64" s="24"/>
      <c r="R64" s="22"/>
    </row>
    <row r="65" spans="1:18" ht="15" x14ac:dyDescent="0.2">
      <c r="A65" s="173"/>
      <c r="B65" s="33" t="s">
        <v>279</v>
      </c>
      <c r="C65" s="20">
        <v>0</v>
      </c>
      <c r="D65" s="20">
        <v>0</v>
      </c>
      <c r="E65" s="20">
        <v>0</v>
      </c>
      <c r="F65" s="40">
        <f>+C65+D65+E65</f>
        <v>0</v>
      </c>
      <c r="G65" s="20">
        <v>0</v>
      </c>
      <c r="H65" s="20"/>
      <c r="I65" s="20">
        <v>0</v>
      </c>
      <c r="J65" s="20"/>
      <c r="K65" s="20">
        <v>0</v>
      </c>
      <c r="L65" s="20"/>
      <c r="M65" s="20">
        <f>+G65+I65+K65</f>
        <v>0</v>
      </c>
      <c r="N65" s="43">
        <f>+F65+M65</f>
        <v>0</v>
      </c>
      <c r="O65" s="22"/>
      <c r="P65" s="23"/>
      <c r="Q65" s="24"/>
      <c r="R65" s="22"/>
    </row>
    <row r="66" spans="1:18" ht="30" x14ac:dyDescent="0.2">
      <c r="A66" s="173"/>
      <c r="B66" s="33" t="s">
        <v>280</v>
      </c>
      <c r="C66" s="20">
        <v>0</v>
      </c>
      <c r="D66" s="20">
        <v>0</v>
      </c>
      <c r="E66" s="20">
        <v>0</v>
      </c>
      <c r="F66" s="40">
        <f>+C66+D66+E66</f>
        <v>0</v>
      </c>
      <c r="G66" s="20">
        <v>0</v>
      </c>
      <c r="H66" s="20"/>
      <c r="I66" s="20">
        <v>0</v>
      </c>
      <c r="J66" s="20"/>
      <c r="K66" s="20">
        <v>0</v>
      </c>
      <c r="L66" s="20"/>
      <c r="M66" s="20">
        <f>+G66+I66+K66</f>
        <v>0</v>
      </c>
      <c r="N66" s="43">
        <f>+F66+M66</f>
        <v>0</v>
      </c>
      <c r="O66" s="22"/>
      <c r="P66" s="23"/>
      <c r="Q66" s="24"/>
      <c r="R66" s="22"/>
    </row>
    <row r="67" spans="1:18" ht="30" x14ac:dyDescent="0.2">
      <c r="A67" s="173"/>
      <c r="B67" s="33" t="s">
        <v>281</v>
      </c>
      <c r="C67" s="41">
        <v>570000000</v>
      </c>
      <c r="D67" s="20">
        <v>0</v>
      </c>
      <c r="E67" s="20">
        <v>0</v>
      </c>
      <c r="F67" s="40">
        <f t="shared" ref="F67:F75" si="6">+C67+D67+E67</f>
        <v>570000000</v>
      </c>
      <c r="G67" s="20">
        <v>0</v>
      </c>
      <c r="H67" s="20"/>
      <c r="I67" s="20">
        <v>0</v>
      </c>
      <c r="J67" s="20"/>
      <c r="K67" s="20">
        <v>0</v>
      </c>
      <c r="L67" s="20"/>
      <c r="M67" s="20">
        <f t="shared" ref="M67:M75" si="7">+G67+I67+K67</f>
        <v>0</v>
      </c>
      <c r="N67" s="43">
        <f t="shared" ref="N67:N75" si="8">+F67+M67</f>
        <v>570000000</v>
      </c>
      <c r="O67" s="22"/>
      <c r="P67" s="23"/>
      <c r="Q67" s="24"/>
      <c r="R67" s="22"/>
    </row>
    <row r="68" spans="1:18" ht="42.75" x14ac:dyDescent="0.2">
      <c r="A68" s="173"/>
      <c r="B68" s="33" t="s">
        <v>293</v>
      </c>
      <c r="C68" s="20">
        <v>0</v>
      </c>
      <c r="D68" s="20">
        <v>0</v>
      </c>
      <c r="E68" s="20">
        <v>0</v>
      </c>
      <c r="F68" s="40">
        <f t="shared" si="6"/>
        <v>0</v>
      </c>
      <c r="G68" s="20">
        <v>0</v>
      </c>
      <c r="H68" s="20"/>
      <c r="I68" s="20">
        <v>0</v>
      </c>
      <c r="J68" s="20"/>
      <c r="K68" s="20">
        <v>0</v>
      </c>
      <c r="L68" s="20"/>
      <c r="M68" s="20">
        <f t="shared" si="7"/>
        <v>0</v>
      </c>
      <c r="N68" s="43">
        <f t="shared" si="8"/>
        <v>0</v>
      </c>
      <c r="O68" s="22"/>
      <c r="P68" s="23" t="s">
        <v>302</v>
      </c>
      <c r="Q68" s="45">
        <v>1</v>
      </c>
      <c r="R68" s="22"/>
    </row>
    <row r="69" spans="1:18" ht="42.75" x14ac:dyDescent="0.2">
      <c r="A69" s="173"/>
      <c r="B69" s="33" t="s">
        <v>294</v>
      </c>
      <c r="C69" s="20">
        <v>0</v>
      </c>
      <c r="D69" s="20">
        <v>0</v>
      </c>
      <c r="E69" s="20">
        <v>0</v>
      </c>
      <c r="F69" s="40">
        <f t="shared" si="6"/>
        <v>0</v>
      </c>
      <c r="G69" s="20">
        <v>0</v>
      </c>
      <c r="H69" s="20"/>
      <c r="I69" s="20">
        <v>0</v>
      </c>
      <c r="J69" s="20"/>
      <c r="K69" s="20">
        <v>0</v>
      </c>
      <c r="L69" s="20"/>
      <c r="M69" s="20">
        <f t="shared" si="7"/>
        <v>0</v>
      </c>
      <c r="N69" s="43">
        <f t="shared" si="8"/>
        <v>0</v>
      </c>
      <c r="O69" s="22"/>
      <c r="P69" s="23" t="s">
        <v>303</v>
      </c>
      <c r="Q69" s="45">
        <v>1</v>
      </c>
      <c r="R69" s="22"/>
    </row>
    <row r="70" spans="1:18" ht="30" x14ac:dyDescent="0.2">
      <c r="A70" s="62" t="s">
        <v>296</v>
      </c>
      <c r="B70" s="53" t="s">
        <v>295</v>
      </c>
      <c r="C70" s="20">
        <v>0</v>
      </c>
      <c r="D70" s="41">
        <v>0</v>
      </c>
      <c r="E70" s="20">
        <v>0</v>
      </c>
      <c r="F70" s="40">
        <f t="shared" si="6"/>
        <v>0</v>
      </c>
      <c r="G70" s="20">
        <v>0</v>
      </c>
      <c r="H70" s="20"/>
      <c r="I70" s="20">
        <v>0</v>
      </c>
      <c r="J70" s="20"/>
      <c r="K70" s="20">
        <v>0</v>
      </c>
      <c r="L70" s="20"/>
      <c r="M70" s="20">
        <f t="shared" si="7"/>
        <v>0</v>
      </c>
      <c r="N70" s="43">
        <f t="shared" si="8"/>
        <v>0</v>
      </c>
      <c r="O70" s="22"/>
      <c r="P70" s="23"/>
      <c r="Q70" s="24"/>
      <c r="R70" s="22"/>
    </row>
    <row r="71" spans="1:18" ht="42.75" x14ac:dyDescent="0.2">
      <c r="A71" s="174" t="s">
        <v>305</v>
      </c>
      <c r="B71" s="33" t="s">
        <v>297</v>
      </c>
      <c r="C71" s="20">
        <v>0</v>
      </c>
      <c r="D71" s="20">
        <v>0</v>
      </c>
      <c r="E71" s="20">
        <v>0</v>
      </c>
      <c r="F71" s="40">
        <f t="shared" si="6"/>
        <v>0</v>
      </c>
      <c r="G71" s="20">
        <v>0</v>
      </c>
      <c r="H71" s="20"/>
      <c r="I71" s="20">
        <v>0</v>
      </c>
      <c r="J71" s="20"/>
      <c r="K71" s="20">
        <v>0</v>
      </c>
      <c r="L71" s="20"/>
      <c r="M71" s="20">
        <f t="shared" si="7"/>
        <v>0</v>
      </c>
      <c r="N71" s="43">
        <f t="shared" si="8"/>
        <v>0</v>
      </c>
      <c r="O71" s="22"/>
      <c r="P71" s="23" t="s">
        <v>304</v>
      </c>
      <c r="Q71" s="45">
        <v>1</v>
      </c>
      <c r="R71" s="22"/>
    </row>
    <row r="72" spans="1:18" ht="30" x14ac:dyDescent="0.2">
      <c r="A72" s="174"/>
      <c r="B72" s="33" t="s">
        <v>298</v>
      </c>
      <c r="C72" s="20">
        <v>0</v>
      </c>
      <c r="D72" s="41">
        <v>30000000</v>
      </c>
      <c r="E72" s="20">
        <v>0</v>
      </c>
      <c r="F72" s="40">
        <f>+C72+D72+E72</f>
        <v>30000000</v>
      </c>
      <c r="G72" s="20">
        <v>0</v>
      </c>
      <c r="H72" s="20"/>
      <c r="I72" s="20">
        <v>0</v>
      </c>
      <c r="J72" s="20"/>
      <c r="K72" s="20">
        <v>0</v>
      </c>
      <c r="L72" s="20"/>
      <c r="M72" s="20">
        <f>+G72+I72+K72</f>
        <v>0</v>
      </c>
      <c r="N72" s="43">
        <f>+F72+M72</f>
        <v>30000000</v>
      </c>
      <c r="O72" s="22"/>
      <c r="P72" s="23"/>
      <c r="Q72" s="24"/>
      <c r="R72" s="22"/>
    </row>
    <row r="73" spans="1:18" ht="30" x14ac:dyDescent="0.2">
      <c r="A73" s="174"/>
      <c r="B73" s="33" t="s">
        <v>299</v>
      </c>
      <c r="C73" s="20">
        <v>0</v>
      </c>
      <c r="D73" s="41">
        <v>30000000</v>
      </c>
      <c r="E73" s="20">
        <v>0</v>
      </c>
      <c r="F73" s="40">
        <f>+C73+D73+E73</f>
        <v>30000000</v>
      </c>
      <c r="G73" s="20">
        <v>0</v>
      </c>
      <c r="H73" s="20"/>
      <c r="I73" s="20">
        <v>0</v>
      </c>
      <c r="J73" s="20"/>
      <c r="K73" s="20">
        <v>0</v>
      </c>
      <c r="L73" s="20"/>
      <c r="M73" s="20">
        <f>+G73+I73+K73</f>
        <v>0</v>
      </c>
      <c r="N73" s="43">
        <f>+F73+M73</f>
        <v>30000000</v>
      </c>
      <c r="O73" s="22"/>
      <c r="P73" s="23"/>
      <c r="Q73" s="24"/>
      <c r="R73" s="22"/>
    </row>
    <row r="74" spans="1:18" ht="15" x14ac:dyDescent="0.2">
      <c r="A74" s="174"/>
      <c r="B74" s="33" t="s">
        <v>300</v>
      </c>
      <c r="C74" s="20">
        <v>0</v>
      </c>
      <c r="D74" s="20">
        <v>0</v>
      </c>
      <c r="E74" s="20">
        <v>0</v>
      </c>
      <c r="F74" s="40">
        <f>+C74+D74+E74</f>
        <v>0</v>
      </c>
      <c r="G74" s="20">
        <v>0</v>
      </c>
      <c r="H74" s="20"/>
      <c r="I74" s="20">
        <v>0</v>
      </c>
      <c r="J74" s="20"/>
      <c r="K74" s="20">
        <v>0</v>
      </c>
      <c r="L74" s="20"/>
      <c r="M74" s="20">
        <f>+G74+I74+K74</f>
        <v>0</v>
      </c>
      <c r="N74" s="43">
        <f>+F74+M74</f>
        <v>0</v>
      </c>
      <c r="O74" s="22"/>
      <c r="P74" s="23"/>
      <c r="Q74" s="24"/>
      <c r="R74" s="22"/>
    </row>
    <row r="75" spans="1:18" ht="15" x14ac:dyDescent="0.2">
      <c r="A75" s="174"/>
      <c r="B75" s="33" t="s">
        <v>301</v>
      </c>
      <c r="C75" s="20">
        <v>0</v>
      </c>
      <c r="D75" s="41">
        <v>10000000</v>
      </c>
      <c r="E75" s="20">
        <v>0</v>
      </c>
      <c r="F75" s="40">
        <f t="shared" si="6"/>
        <v>10000000</v>
      </c>
      <c r="G75" s="20">
        <v>0</v>
      </c>
      <c r="H75" s="20"/>
      <c r="I75" s="20">
        <v>0</v>
      </c>
      <c r="J75" s="20"/>
      <c r="K75" s="20">
        <v>0</v>
      </c>
      <c r="L75" s="20"/>
      <c r="M75" s="20">
        <f t="shared" si="7"/>
        <v>0</v>
      </c>
      <c r="N75" s="43">
        <f t="shared" si="8"/>
        <v>10000000</v>
      </c>
      <c r="O75" s="22"/>
      <c r="P75" s="23"/>
      <c r="Q75" s="24"/>
      <c r="R75" s="22"/>
    </row>
    <row r="76" spans="1:18" ht="45" x14ac:dyDescent="0.2">
      <c r="A76" s="175" t="s">
        <v>306</v>
      </c>
      <c r="B76" s="33" t="s">
        <v>257</v>
      </c>
      <c r="C76" s="20">
        <v>0</v>
      </c>
      <c r="D76" s="20">
        <v>0</v>
      </c>
      <c r="E76" s="20">
        <v>0</v>
      </c>
      <c r="F76" s="40">
        <f>+C76+D76+E76</f>
        <v>0</v>
      </c>
      <c r="G76" s="20">
        <v>0</v>
      </c>
      <c r="H76" s="20"/>
      <c r="I76" s="20">
        <v>0</v>
      </c>
      <c r="J76" s="20"/>
      <c r="K76" s="20">
        <v>0</v>
      </c>
      <c r="L76" s="20"/>
      <c r="M76" s="20">
        <f>+G76+I76+K76</f>
        <v>0</v>
      </c>
      <c r="N76" s="43">
        <f>+F76+M76</f>
        <v>0</v>
      </c>
      <c r="O76" s="22"/>
      <c r="P76" s="23"/>
      <c r="Q76" s="24"/>
      <c r="R76" s="22"/>
    </row>
    <row r="77" spans="1:18" ht="60" x14ac:dyDescent="0.2">
      <c r="A77" s="175"/>
      <c r="B77" s="33" t="s">
        <v>258</v>
      </c>
      <c r="C77" s="20">
        <v>0</v>
      </c>
      <c r="D77" s="20">
        <v>0</v>
      </c>
      <c r="E77" s="20">
        <v>0</v>
      </c>
      <c r="F77" s="40">
        <f>+C77+D77+E77</f>
        <v>0</v>
      </c>
      <c r="G77" s="20">
        <v>0</v>
      </c>
      <c r="H77" s="20"/>
      <c r="I77" s="20">
        <v>0</v>
      </c>
      <c r="J77" s="20"/>
      <c r="K77" s="20">
        <v>0</v>
      </c>
      <c r="L77" s="20"/>
      <c r="M77" s="20">
        <f>+G77+I77+K77</f>
        <v>0</v>
      </c>
      <c r="N77" s="43">
        <f>+F77+M77</f>
        <v>0</v>
      </c>
      <c r="O77" s="22"/>
      <c r="P77" s="23"/>
      <c r="Q77" s="24"/>
      <c r="R77" s="22"/>
    </row>
    <row r="78" spans="1:18" ht="15.75" x14ac:dyDescent="0.2">
      <c r="B78" s="25" t="s">
        <v>6</v>
      </c>
      <c r="C78" s="26">
        <f>SUM(C62:C77)</f>
        <v>570000000</v>
      </c>
      <c r="D78" s="26">
        <f>SUM(D62:D77)</f>
        <v>70000000</v>
      </c>
      <c r="E78" s="26">
        <f>SUM(E62:E77)</f>
        <v>0</v>
      </c>
      <c r="F78" s="26">
        <f>SUM(F62:F77)</f>
        <v>640000000</v>
      </c>
      <c r="G78" s="26">
        <f>SUM(G62:G77)</f>
        <v>0</v>
      </c>
      <c r="I78" s="26">
        <f>SUM(I62:I77)</f>
        <v>0</v>
      </c>
      <c r="K78" s="26">
        <f>SUM(K62:K77)</f>
        <v>0</v>
      </c>
      <c r="M78" s="44">
        <f>SUM(M62:M77)</f>
        <v>0</v>
      </c>
      <c r="N78" s="44">
        <f>SUM(N62:N77)</f>
        <v>640000000</v>
      </c>
      <c r="O78" s="27"/>
      <c r="Q78" s="42"/>
      <c r="R78" s="27"/>
    </row>
    <row r="80" spans="1:18" ht="15.75" x14ac:dyDescent="0.2">
      <c r="B80" s="25" t="s">
        <v>12</v>
      </c>
      <c r="C80" s="28">
        <f>F78</f>
        <v>640000000</v>
      </c>
      <c r="D80" s="34"/>
    </row>
    <row r="81" spans="1:18" ht="15.75" x14ac:dyDescent="0.2">
      <c r="B81" s="25" t="s">
        <v>7</v>
      </c>
      <c r="C81" s="28">
        <f>+M78</f>
        <v>0</v>
      </c>
      <c r="D81" s="34"/>
    </row>
    <row r="82" spans="1:18" ht="15.75" x14ac:dyDescent="0.25">
      <c r="B82" s="25" t="s">
        <v>3</v>
      </c>
      <c r="C82" s="30">
        <f>+C80+C81</f>
        <v>640000000</v>
      </c>
      <c r="D82" s="35"/>
    </row>
    <row r="84" spans="1:18" x14ac:dyDescent="0.2">
      <c r="A84" s="37"/>
      <c r="B84" s="37"/>
      <c r="C84" s="37"/>
      <c r="D84" s="37"/>
      <c r="E84" s="37"/>
      <c r="F84" s="37"/>
      <c r="G84" s="37"/>
      <c r="H84" s="37"/>
      <c r="I84" s="37"/>
      <c r="J84" s="37"/>
      <c r="K84" s="37"/>
      <c r="L84" s="37"/>
      <c r="M84" s="37"/>
      <c r="N84" s="37"/>
      <c r="O84" s="38"/>
      <c r="P84" s="37"/>
      <c r="Q84" s="37"/>
    </row>
    <row r="86" spans="1:18" ht="29.25" customHeight="1" x14ac:dyDescent="0.2">
      <c r="B86" s="55" t="s">
        <v>259</v>
      </c>
      <c r="C86" s="156" t="s">
        <v>260</v>
      </c>
      <c r="D86" s="156"/>
      <c r="E86" s="156"/>
      <c r="F86" s="156"/>
      <c r="G86" s="156"/>
      <c r="H86" s="156"/>
      <c r="I86" s="156"/>
      <c r="J86" s="156"/>
      <c r="K86" s="156"/>
      <c r="L86" s="156"/>
      <c r="M86" s="156"/>
      <c r="N86" s="156"/>
      <c r="O86" s="11"/>
      <c r="R86" s="11"/>
    </row>
    <row r="87" spans="1:18" ht="15" customHeight="1" x14ac:dyDescent="0.2">
      <c r="B87" s="15"/>
      <c r="C87" s="16"/>
      <c r="D87" s="16"/>
      <c r="E87" s="16"/>
      <c r="F87" s="16"/>
      <c r="G87" s="16"/>
      <c r="H87" s="16"/>
      <c r="I87" s="16"/>
      <c r="J87" s="16"/>
      <c r="K87" s="16"/>
      <c r="L87" s="16"/>
      <c r="M87" s="16"/>
      <c r="N87" s="16"/>
      <c r="O87" s="16"/>
      <c r="R87" s="16"/>
    </row>
    <row r="88" spans="1:18" ht="16.5" customHeight="1" x14ac:dyDescent="0.2">
      <c r="B88" s="157" t="s">
        <v>0</v>
      </c>
      <c r="C88" s="148" t="s">
        <v>13</v>
      </c>
      <c r="D88" s="149"/>
      <c r="E88" s="149"/>
      <c r="F88" s="150"/>
      <c r="G88" s="148" t="s">
        <v>2</v>
      </c>
      <c r="H88" s="149"/>
      <c r="I88" s="149"/>
      <c r="J88" s="149"/>
      <c r="K88" s="149"/>
      <c r="L88" s="149"/>
      <c r="M88" s="150"/>
      <c r="N88" s="151" t="s">
        <v>3</v>
      </c>
      <c r="O88" s="18"/>
      <c r="P88" s="155" t="s">
        <v>11</v>
      </c>
      <c r="Q88" s="155"/>
      <c r="R88" s="18"/>
    </row>
    <row r="89" spans="1:18" ht="31.5" customHeight="1" x14ac:dyDescent="0.2">
      <c r="B89" s="157"/>
      <c r="C89" s="32" t="s">
        <v>9</v>
      </c>
      <c r="D89" s="32" t="s">
        <v>10</v>
      </c>
      <c r="E89" s="32" t="s">
        <v>1</v>
      </c>
      <c r="F89" s="32" t="s">
        <v>16</v>
      </c>
      <c r="G89" s="32" t="s">
        <v>14</v>
      </c>
      <c r="H89" s="36" t="s">
        <v>15</v>
      </c>
      <c r="I89" s="32" t="s">
        <v>18</v>
      </c>
      <c r="J89" s="36" t="s">
        <v>17</v>
      </c>
      <c r="K89" s="32" t="s">
        <v>19</v>
      </c>
      <c r="L89" s="36" t="s">
        <v>20</v>
      </c>
      <c r="M89" s="32" t="s">
        <v>4</v>
      </c>
      <c r="N89" s="151"/>
      <c r="O89" s="18"/>
      <c r="P89" s="54" t="s">
        <v>26</v>
      </c>
      <c r="Q89" s="54" t="s">
        <v>5</v>
      </c>
      <c r="R89" s="18"/>
    </row>
    <row r="90" spans="1:18" ht="47.25" customHeight="1" x14ac:dyDescent="0.2">
      <c r="B90" s="33" t="s">
        <v>282</v>
      </c>
      <c r="C90" s="20">
        <v>0</v>
      </c>
      <c r="D90" s="20">
        <v>0</v>
      </c>
      <c r="E90" s="20">
        <v>0</v>
      </c>
      <c r="F90" s="40">
        <f>+C90+D90+E90</f>
        <v>0</v>
      </c>
      <c r="G90" s="20">
        <v>0</v>
      </c>
      <c r="H90" s="20"/>
      <c r="I90" s="20">
        <v>0</v>
      </c>
      <c r="J90" s="20"/>
      <c r="K90" s="20">
        <v>0</v>
      </c>
      <c r="L90" s="20"/>
      <c r="M90" s="20">
        <f>+G90+I90+K90</f>
        <v>0</v>
      </c>
      <c r="N90" s="43">
        <f>+F90+M90</f>
        <v>0</v>
      </c>
      <c r="O90" s="22"/>
      <c r="P90" s="23" t="s">
        <v>283</v>
      </c>
      <c r="Q90" s="45">
        <v>0.5</v>
      </c>
      <c r="R90" s="22"/>
    </row>
    <row r="91" spans="1:18" ht="30" x14ac:dyDescent="0.2">
      <c r="B91" s="33" t="s">
        <v>284</v>
      </c>
      <c r="C91" s="20">
        <v>0</v>
      </c>
      <c r="D91" s="41">
        <v>25000000</v>
      </c>
      <c r="E91" s="20">
        <v>0</v>
      </c>
      <c r="F91" s="40">
        <f t="shared" ref="F91:F98" si="9">+C91+D91+E91</f>
        <v>25000000</v>
      </c>
      <c r="G91" s="20">
        <v>0</v>
      </c>
      <c r="H91" s="20"/>
      <c r="I91" s="20">
        <v>0</v>
      </c>
      <c r="J91" s="20"/>
      <c r="K91" s="20">
        <v>0</v>
      </c>
      <c r="L91" s="20"/>
      <c r="M91" s="20">
        <f t="shared" ref="M91:M98" si="10">+G91+I91+K91</f>
        <v>0</v>
      </c>
      <c r="N91" s="43">
        <f t="shared" ref="N91:N98" si="11">+F91+M91</f>
        <v>25000000</v>
      </c>
      <c r="O91" s="22"/>
      <c r="P91" s="23"/>
      <c r="Q91" s="24"/>
      <c r="R91" s="22"/>
    </row>
    <row r="92" spans="1:18" ht="15" x14ac:dyDescent="0.2">
      <c r="B92" s="33" t="s">
        <v>285</v>
      </c>
      <c r="C92" s="20">
        <v>0</v>
      </c>
      <c r="D92" s="20">
        <v>0</v>
      </c>
      <c r="E92" s="20">
        <v>0</v>
      </c>
      <c r="F92" s="40">
        <f t="shared" si="9"/>
        <v>0</v>
      </c>
      <c r="G92" s="20">
        <v>0</v>
      </c>
      <c r="H92" s="20"/>
      <c r="I92" s="20">
        <v>0</v>
      </c>
      <c r="J92" s="20"/>
      <c r="K92" s="20">
        <v>0</v>
      </c>
      <c r="L92" s="20"/>
      <c r="M92" s="20">
        <f t="shared" si="10"/>
        <v>0</v>
      </c>
      <c r="N92" s="43">
        <f t="shared" si="11"/>
        <v>0</v>
      </c>
      <c r="O92" s="22"/>
      <c r="P92" s="23"/>
      <c r="Q92" s="24"/>
      <c r="R92" s="22"/>
    </row>
    <row r="93" spans="1:18" ht="15" x14ac:dyDescent="0.2">
      <c r="B93" s="33" t="s">
        <v>286</v>
      </c>
      <c r="C93" s="20">
        <v>0</v>
      </c>
      <c r="D93" s="20">
        <v>0</v>
      </c>
      <c r="E93" s="20">
        <v>0</v>
      </c>
      <c r="F93" s="40">
        <f t="shared" si="9"/>
        <v>0</v>
      </c>
      <c r="G93" s="20">
        <v>0</v>
      </c>
      <c r="H93" s="20"/>
      <c r="I93" s="20">
        <v>0</v>
      </c>
      <c r="J93" s="20"/>
      <c r="K93" s="20">
        <v>0</v>
      </c>
      <c r="L93" s="20"/>
      <c r="M93" s="20">
        <f t="shared" si="10"/>
        <v>0</v>
      </c>
      <c r="N93" s="43">
        <f t="shared" si="11"/>
        <v>0</v>
      </c>
      <c r="O93" s="22"/>
      <c r="P93" s="23"/>
      <c r="Q93" s="24"/>
      <c r="R93" s="22"/>
    </row>
    <row r="94" spans="1:18" ht="15" x14ac:dyDescent="0.2">
      <c r="B94" s="33" t="s">
        <v>287</v>
      </c>
      <c r="C94" s="20">
        <v>0</v>
      </c>
      <c r="D94" s="41">
        <v>12000000</v>
      </c>
      <c r="E94" s="20">
        <v>0</v>
      </c>
      <c r="F94" s="40">
        <f t="shared" si="9"/>
        <v>12000000</v>
      </c>
      <c r="G94" s="20">
        <v>0</v>
      </c>
      <c r="H94" s="20"/>
      <c r="I94" s="20">
        <v>0</v>
      </c>
      <c r="J94" s="20"/>
      <c r="K94" s="20">
        <v>0</v>
      </c>
      <c r="L94" s="20"/>
      <c r="M94" s="20">
        <f t="shared" si="10"/>
        <v>0</v>
      </c>
      <c r="N94" s="43">
        <f t="shared" si="11"/>
        <v>12000000</v>
      </c>
      <c r="O94" s="22"/>
      <c r="P94" s="23"/>
      <c r="Q94" s="24"/>
      <c r="R94" s="22"/>
    </row>
    <row r="95" spans="1:18" ht="57" x14ac:dyDescent="0.2">
      <c r="B95" s="33" t="s">
        <v>288</v>
      </c>
      <c r="C95" s="20">
        <v>0</v>
      </c>
      <c r="D95" s="41">
        <v>570000000</v>
      </c>
      <c r="E95" s="20">
        <v>0</v>
      </c>
      <c r="F95" s="40">
        <f t="shared" si="9"/>
        <v>570000000</v>
      </c>
      <c r="G95" s="20">
        <v>0</v>
      </c>
      <c r="H95" s="20"/>
      <c r="I95" s="20">
        <v>0</v>
      </c>
      <c r="J95" s="20"/>
      <c r="K95" s="20">
        <v>0</v>
      </c>
      <c r="L95" s="20"/>
      <c r="M95" s="20">
        <f t="shared" si="10"/>
        <v>0</v>
      </c>
      <c r="N95" s="43">
        <f t="shared" si="11"/>
        <v>570000000</v>
      </c>
      <c r="O95" s="22"/>
      <c r="P95" s="23" t="s">
        <v>289</v>
      </c>
      <c r="Q95" s="45">
        <v>1</v>
      </c>
      <c r="R95" s="22"/>
    </row>
    <row r="96" spans="1:18" ht="28.5" x14ac:dyDescent="0.2">
      <c r="B96" s="33" t="s">
        <v>290</v>
      </c>
      <c r="C96" s="20">
        <v>0</v>
      </c>
      <c r="D96" s="20">
        <v>0</v>
      </c>
      <c r="E96" s="20">
        <v>0</v>
      </c>
      <c r="F96" s="40">
        <f t="shared" si="9"/>
        <v>0</v>
      </c>
      <c r="G96" s="20">
        <v>0</v>
      </c>
      <c r="H96" s="20"/>
      <c r="I96" s="20">
        <v>0</v>
      </c>
      <c r="J96" s="20"/>
      <c r="K96" s="20">
        <v>0</v>
      </c>
      <c r="L96" s="20"/>
      <c r="M96" s="20">
        <f t="shared" si="10"/>
        <v>0</v>
      </c>
      <c r="N96" s="43">
        <f t="shared" si="11"/>
        <v>0</v>
      </c>
      <c r="O96" s="22"/>
      <c r="P96" s="23" t="s">
        <v>291</v>
      </c>
      <c r="Q96" s="45">
        <v>1</v>
      </c>
      <c r="R96" s="22"/>
    </row>
    <row r="97" spans="1:18" ht="42.75" x14ac:dyDescent="0.2">
      <c r="B97" s="33" t="s">
        <v>238</v>
      </c>
      <c r="C97" s="20">
        <v>0</v>
      </c>
      <c r="D97" s="20">
        <v>0</v>
      </c>
      <c r="E97" s="20">
        <v>0</v>
      </c>
      <c r="F97" s="40">
        <f t="shared" si="9"/>
        <v>0</v>
      </c>
      <c r="G97" s="20">
        <v>0</v>
      </c>
      <c r="H97" s="20"/>
      <c r="I97" s="20">
        <v>0</v>
      </c>
      <c r="J97" s="20"/>
      <c r="K97" s="20">
        <v>0</v>
      </c>
      <c r="L97" s="20"/>
      <c r="M97" s="20">
        <f t="shared" si="10"/>
        <v>0</v>
      </c>
      <c r="N97" s="43">
        <f t="shared" si="11"/>
        <v>0</v>
      </c>
      <c r="O97" s="22"/>
      <c r="P97" s="23" t="s">
        <v>239</v>
      </c>
      <c r="Q97" s="45">
        <v>1</v>
      </c>
      <c r="R97" s="22"/>
    </row>
    <row r="98" spans="1:18" ht="42.75" x14ac:dyDescent="0.2">
      <c r="B98" s="33" t="s">
        <v>241</v>
      </c>
      <c r="C98" s="20">
        <v>0</v>
      </c>
      <c r="D98" s="20">
        <v>0</v>
      </c>
      <c r="E98" s="20">
        <v>0</v>
      </c>
      <c r="F98" s="40">
        <f t="shared" si="9"/>
        <v>0</v>
      </c>
      <c r="G98" s="20">
        <v>0</v>
      </c>
      <c r="H98" s="20"/>
      <c r="I98" s="20">
        <v>0</v>
      </c>
      <c r="J98" s="20"/>
      <c r="K98" s="20">
        <v>0</v>
      </c>
      <c r="L98" s="20"/>
      <c r="M98" s="20">
        <f t="shared" si="10"/>
        <v>0</v>
      </c>
      <c r="N98" s="43">
        <f t="shared" si="11"/>
        <v>0</v>
      </c>
      <c r="O98" s="22"/>
      <c r="P98" s="23" t="s">
        <v>242</v>
      </c>
      <c r="Q98" s="45">
        <v>0.78</v>
      </c>
      <c r="R98" s="22"/>
    </row>
    <row r="99" spans="1:18" ht="15.75" x14ac:dyDescent="0.2">
      <c r="B99" s="25" t="s">
        <v>6</v>
      </c>
      <c r="C99" s="26">
        <f>SUM(C90:C98)</f>
        <v>0</v>
      </c>
      <c r="D99" s="26">
        <f>SUM(D90:D98)</f>
        <v>607000000</v>
      </c>
      <c r="E99" s="26">
        <f>SUM(E90:E98)</f>
        <v>0</v>
      </c>
      <c r="F99" s="26">
        <f>SUM(F90:F98)</f>
        <v>607000000</v>
      </c>
      <c r="G99" s="26">
        <f>SUM(G90:G98)</f>
        <v>0</v>
      </c>
      <c r="I99" s="26">
        <f>SUM(I90:I98)</f>
        <v>0</v>
      </c>
      <c r="K99" s="26">
        <f>SUM(K90:K98)</f>
        <v>0</v>
      </c>
      <c r="M99" s="44">
        <f>SUM(M90:M98)</f>
        <v>0</v>
      </c>
      <c r="N99" s="44">
        <f>SUM(N90:N98)</f>
        <v>607000000</v>
      </c>
      <c r="O99" s="27"/>
      <c r="Q99" s="42"/>
      <c r="R99" s="27"/>
    </row>
    <row r="101" spans="1:18" ht="15.75" x14ac:dyDescent="0.2">
      <c r="B101" s="25" t="s">
        <v>12</v>
      </c>
      <c r="C101" s="28">
        <f>F99</f>
        <v>607000000</v>
      </c>
      <c r="D101" s="34"/>
    </row>
    <row r="102" spans="1:18" ht="15.75" x14ac:dyDescent="0.2">
      <c r="B102" s="25" t="s">
        <v>7</v>
      </c>
      <c r="C102" s="28">
        <f>+M99</f>
        <v>0</v>
      </c>
      <c r="D102" s="34"/>
    </row>
    <row r="103" spans="1:18" ht="15.75" x14ac:dyDescent="0.25">
      <c r="B103" s="25" t="s">
        <v>3</v>
      </c>
      <c r="C103" s="30">
        <f>+C101+C102</f>
        <v>607000000</v>
      </c>
      <c r="D103" s="35"/>
    </row>
    <row r="105" spans="1:18" x14ac:dyDescent="0.2">
      <c r="A105" s="37"/>
      <c r="B105" s="37"/>
      <c r="C105" s="37"/>
      <c r="D105" s="37"/>
      <c r="E105" s="37"/>
      <c r="F105" s="37"/>
      <c r="G105" s="37"/>
      <c r="H105" s="37"/>
      <c r="I105" s="37"/>
      <c r="J105" s="37"/>
      <c r="K105" s="37"/>
      <c r="L105" s="37"/>
      <c r="M105" s="37"/>
      <c r="N105" s="37"/>
      <c r="O105" s="38"/>
      <c r="P105" s="37"/>
      <c r="Q105" s="37"/>
    </row>
    <row r="107" spans="1:18" ht="29.25" customHeight="1" x14ac:dyDescent="0.2">
      <c r="B107" s="55" t="s">
        <v>261</v>
      </c>
      <c r="C107" s="156" t="s">
        <v>307</v>
      </c>
      <c r="D107" s="156"/>
      <c r="E107" s="156"/>
      <c r="F107" s="156"/>
      <c r="G107" s="156"/>
      <c r="H107" s="156"/>
      <c r="I107" s="156"/>
      <c r="J107" s="156"/>
      <c r="K107" s="156"/>
      <c r="L107" s="156"/>
      <c r="M107" s="156"/>
      <c r="N107" s="156"/>
      <c r="O107" s="11"/>
      <c r="R107" s="11"/>
    </row>
    <row r="108" spans="1:18" ht="15" customHeight="1" x14ac:dyDescent="0.2">
      <c r="B108" s="15"/>
      <c r="C108" s="16"/>
      <c r="D108" s="16"/>
      <c r="E108" s="16"/>
      <c r="F108" s="16"/>
      <c r="G108" s="16"/>
      <c r="H108" s="16"/>
      <c r="I108" s="16"/>
      <c r="J108" s="16"/>
      <c r="K108" s="16"/>
      <c r="L108" s="16"/>
      <c r="M108" s="16"/>
      <c r="N108" s="16"/>
      <c r="O108" s="16"/>
      <c r="R108" s="16"/>
    </row>
    <row r="109" spans="1:18" ht="16.5" customHeight="1" x14ac:dyDescent="0.2">
      <c r="B109" s="157" t="s">
        <v>0</v>
      </c>
      <c r="C109" s="148" t="s">
        <v>13</v>
      </c>
      <c r="D109" s="149"/>
      <c r="E109" s="149"/>
      <c r="F109" s="150"/>
      <c r="G109" s="148" t="s">
        <v>2</v>
      </c>
      <c r="H109" s="149"/>
      <c r="I109" s="149"/>
      <c r="J109" s="149"/>
      <c r="K109" s="149"/>
      <c r="L109" s="149"/>
      <c r="M109" s="150"/>
      <c r="N109" s="151" t="s">
        <v>3</v>
      </c>
      <c r="O109" s="18"/>
      <c r="P109" s="155" t="s">
        <v>11</v>
      </c>
      <c r="Q109" s="155"/>
      <c r="R109" s="18"/>
    </row>
    <row r="110" spans="1:18" ht="31.5" customHeight="1" x14ac:dyDescent="0.2">
      <c r="B110" s="157"/>
      <c r="C110" s="32" t="s">
        <v>9</v>
      </c>
      <c r="D110" s="32" t="s">
        <v>10</v>
      </c>
      <c r="E110" s="32" t="s">
        <v>1</v>
      </c>
      <c r="F110" s="32" t="s">
        <v>16</v>
      </c>
      <c r="G110" s="32" t="s">
        <v>14</v>
      </c>
      <c r="H110" s="36" t="s">
        <v>15</v>
      </c>
      <c r="I110" s="32" t="s">
        <v>18</v>
      </c>
      <c r="J110" s="36" t="s">
        <v>17</v>
      </c>
      <c r="K110" s="32" t="s">
        <v>19</v>
      </c>
      <c r="L110" s="36" t="s">
        <v>20</v>
      </c>
      <c r="M110" s="32" t="s">
        <v>4</v>
      </c>
      <c r="N110" s="151"/>
      <c r="O110" s="18"/>
      <c r="P110" s="54" t="s">
        <v>26</v>
      </c>
      <c r="Q110" s="54" t="s">
        <v>5</v>
      </c>
      <c r="R110" s="18"/>
    </row>
    <row r="111" spans="1:18" ht="42.75" x14ac:dyDescent="0.2">
      <c r="B111" s="33" t="s">
        <v>308</v>
      </c>
      <c r="C111" s="20">
        <v>0</v>
      </c>
      <c r="D111" s="41">
        <v>600000000</v>
      </c>
      <c r="E111" s="20">
        <v>0</v>
      </c>
      <c r="F111" s="40">
        <f>+C111+D111+E111</f>
        <v>600000000</v>
      </c>
      <c r="G111" s="20">
        <v>0</v>
      </c>
      <c r="H111" s="20"/>
      <c r="I111" s="20">
        <v>0</v>
      </c>
      <c r="J111" s="20"/>
      <c r="K111" s="20">
        <v>0</v>
      </c>
      <c r="L111" s="20"/>
      <c r="M111" s="20">
        <f>+G111+I111+K111</f>
        <v>0</v>
      </c>
      <c r="N111" s="43">
        <f>+F111+M111</f>
        <v>600000000</v>
      </c>
      <c r="O111" s="22"/>
      <c r="P111" s="23" t="s">
        <v>309</v>
      </c>
      <c r="Q111" s="45">
        <v>0.8</v>
      </c>
      <c r="R111" s="22"/>
    </row>
    <row r="112" spans="1:18" ht="15" x14ac:dyDescent="0.2">
      <c r="B112" s="33" t="s">
        <v>310</v>
      </c>
      <c r="C112" s="20">
        <v>0</v>
      </c>
      <c r="D112" s="20">
        <v>0</v>
      </c>
      <c r="E112" s="20">
        <v>0</v>
      </c>
      <c r="F112" s="40">
        <f>+C112+D112+E112</f>
        <v>0</v>
      </c>
      <c r="G112" s="20">
        <v>0</v>
      </c>
      <c r="H112" s="20"/>
      <c r="I112" s="20">
        <v>0</v>
      </c>
      <c r="J112" s="20"/>
      <c r="K112" s="20">
        <v>0</v>
      </c>
      <c r="L112" s="20"/>
      <c r="M112" s="20">
        <f>+G112+I112+K112</f>
        <v>0</v>
      </c>
      <c r="N112" s="43">
        <f>+F112+M112</f>
        <v>0</v>
      </c>
      <c r="O112" s="22"/>
      <c r="P112" s="23"/>
      <c r="Q112" s="24"/>
      <c r="R112" s="22"/>
    </row>
    <row r="113" spans="1:18" ht="30" x14ac:dyDescent="0.2">
      <c r="B113" s="33" t="s">
        <v>311</v>
      </c>
      <c r="C113" s="20">
        <v>0</v>
      </c>
      <c r="D113" s="41">
        <v>55000000</v>
      </c>
      <c r="E113" s="20">
        <v>0</v>
      </c>
      <c r="F113" s="40">
        <f>+C113+D113+E113</f>
        <v>55000000</v>
      </c>
      <c r="G113" s="20">
        <v>0</v>
      </c>
      <c r="H113" s="20"/>
      <c r="I113" s="20">
        <v>0</v>
      </c>
      <c r="J113" s="20"/>
      <c r="K113" s="20">
        <v>0</v>
      </c>
      <c r="L113" s="20"/>
      <c r="M113" s="20">
        <f>+G113+I113+K113</f>
        <v>0</v>
      </c>
      <c r="N113" s="43">
        <f>+F113+M113</f>
        <v>55000000</v>
      </c>
      <c r="O113" s="22"/>
      <c r="P113" s="23"/>
      <c r="Q113" s="24"/>
      <c r="R113" s="22"/>
    </row>
    <row r="114" spans="1:18" ht="42.75" x14ac:dyDescent="0.2">
      <c r="B114" s="33" t="s">
        <v>254</v>
      </c>
      <c r="C114" s="20">
        <v>0</v>
      </c>
      <c r="D114" s="20">
        <v>0</v>
      </c>
      <c r="E114" s="20">
        <v>0</v>
      </c>
      <c r="F114" s="40">
        <f>+C114+D114+E114</f>
        <v>0</v>
      </c>
      <c r="G114" s="20">
        <v>0</v>
      </c>
      <c r="H114" s="20"/>
      <c r="I114" s="20">
        <v>0</v>
      </c>
      <c r="J114" s="20"/>
      <c r="K114" s="20">
        <v>0</v>
      </c>
      <c r="L114" s="20"/>
      <c r="M114" s="20">
        <f>+G114+I114+K114</f>
        <v>0</v>
      </c>
      <c r="N114" s="43">
        <f>+F114+M114</f>
        <v>0</v>
      </c>
      <c r="O114" s="22"/>
      <c r="P114" s="23" t="s">
        <v>239</v>
      </c>
      <c r="Q114" s="45">
        <v>0.9</v>
      </c>
      <c r="R114" s="22"/>
    </row>
    <row r="115" spans="1:18" ht="15.75" x14ac:dyDescent="0.2">
      <c r="B115" s="25" t="s">
        <v>6</v>
      </c>
      <c r="C115" s="26">
        <f>SUM(C111:C114)</f>
        <v>0</v>
      </c>
      <c r="D115" s="26">
        <f>SUM(D111:D114)</f>
        <v>655000000</v>
      </c>
      <c r="E115" s="26">
        <f>SUM(E111:E114)</f>
        <v>0</v>
      </c>
      <c r="F115" s="26">
        <f>SUM(F111:F114)</f>
        <v>655000000</v>
      </c>
      <c r="G115" s="26">
        <f>SUM(G111:G114)</f>
        <v>0</v>
      </c>
      <c r="I115" s="26">
        <f>SUM(I111:I114)</f>
        <v>0</v>
      </c>
      <c r="K115" s="26">
        <f>SUM(K111:K114)</f>
        <v>0</v>
      </c>
      <c r="M115" s="44">
        <f>SUM(M111:M114)</f>
        <v>0</v>
      </c>
      <c r="N115" s="44">
        <f>SUM(N111:N114)</f>
        <v>655000000</v>
      </c>
      <c r="O115" s="27"/>
      <c r="Q115" s="42"/>
      <c r="R115" s="27"/>
    </row>
    <row r="117" spans="1:18" ht="15.75" x14ac:dyDescent="0.2">
      <c r="B117" s="25" t="s">
        <v>12</v>
      </c>
      <c r="C117" s="28">
        <f>F115</f>
        <v>655000000</v>
      </c>
      <c r="D117" s="34"/>
    </row>
    <row r="118" spans="1:18" ht="15.75" x14ac:dyDescent="0.2">
      <c r="B118" s="25" t="s">
        <v>7</v>
      </c>
      <c r="C118" s="28">
        <f>+M115</f>
        <v>0</v>
      </c>
      <c r="D118" s="34"/>
    </row>
    <row r="119" spans="1:18" ht="15.75" x14ac:dyDescent="0.25">
      <c r="B119" s="25" t="s">
        <v>3</v>
      </c>
      <c r="C119" s="30">
        <f>+C117+C118</f>
        <v>655000000</v>
      </c>
      <c r="D119" s="35"/>
    </row>
    <row r="121" spans="1:18" x14ac:dyDescent="0.2">
      <c r="A121" s="37"/>
      <c r="B121" s="37"/>
      <c r="C121" s="37"/>
      <c r="D121" s="37"/>
      <c r="E121" s="37"/>
      <c r="F121" s="37"/>
      <c r="G121" s="37"/>
      <c r="H121" s="37"/>
      <c r="I121" s="37"/>
      <c r="J121" s="37"/>
      <c r="K121" s="37"/>
      <c r="L121" s="37"/>
      <c r="M121" s="37"/>
      <c r="N121" s="37"/>
      <c r="O121" s="38"/>
      <c r="P121" s="37"/>
      <c r="Q121" s="37"/>
    </row>
    <row r="123" spans="1:18" ht="29.25" customHeight="1" x14ac:dyDescent="0.2">
      <c r="B123" s="55" t="s">
        <v>262</v>
      </c>
      <c r="C123" s="156" t="s">
        <v>312</v>
      </c>
      <c r="D123" s="156"/>
      <c r="E123" s="156"/>
      <c r="F123" s="156"/>
      <c r="G123" s="156"/>
      <c r="H123" s="156"/>
      <c r="I123" s="156"/>
      <c r="J123" s="156"/>
      <c r="K123" s="156"/>
      <c r="L123" s="156"/>
      <c r="M123" s="156"/>
      <c r="N123" s="156"/>
      <c r="O123" s="11"/>
      <c r="R123" s="11"/>
    </row>
    <row r="124" spans="1:18" ht="15" customHeight="1" x14ac:dyDescent="0.2">
      <c r="B124" s="15"/>
      <c r="C124" s="16"/>
      <c r="D124" s="16"/>
      <c r="E124" s="16"/>
      <c r="F124" s="16"/>
      <c r="G124" s="16"/>
      <c r="H124" s="16"/>
      <c r="I124" s="16"/>
      <c r="J124" s="16"/>
      <c r="K124" s="16"/>
      <c r="L124" s="16"/>
      <c r="M124" s="16"/>
      <c r="N124" s="16"/>
      <c r="O124" s="16"/>
      <c r="R124" s="16"/>
    </row>
    <row r="125" spans="1:18" ht="16.5" customHeight="1" x14ac:dyDescent="0.2">
      <c r="B125" s="157" t="s">
        <v>0</v>
      </c>
      <c r="C125" s="148" t="s">
        <v>13</v>
      </c>
      <c r="D125" s="149"/>
      <c r="E125" s="149"/>
      <c r="F125" s="150"/>
      <c r="G125" s="148" t="s">
        <v>2</v>
      </c>
      <c r="H125" s="149"/>
      <c r="I125" s="149"/>
      <c r="J125" s="149"/>
      <c r="K125" s="149"/>
      <c r="L125" s="149"/>
      <c r="M125" s="150"/>
      <c r="N125" s="151" t="s">
        <v>3</v>
      </c>
      <c r="O125" s="18"/>
      <c r="P125" s="155" t="s">
        <v>11</v>
      </c>
      <c r="Q125" s="155"/>
      <c r="R125" s="18"/>
    </row>
    <row r="126" spans="1:18" ht="31.5" customHeight="1" x14ac:dyDescent="0.2">
      <c r="B126" s="157"/>
      <c r="C126" s="32" t="s">
        <v>9</v>
      </c>
      <c r="D126" s="32" t="s">
        <v>10</v>
      </c>
      <c r="E126" s="32" t="s">
        <v>1</v>
      </c>
      <c r="F126" s="32" t="s">
        <v>16</v>
      </c>
      <c r="G126" s="32" t="s">
        <v>14</v>
      </c>
      <c r="H126" s="36" t="s">
        <v>15</v>
      </c>
      <c r="I126" s="32" t="s">
        <v>18</v>
      </c>
      <c r="J126" s="36" t="s">
        <v>17</v>
      </c>
      <c r="K126" s="32" t="s">
        <v>19</v>
      </c>
      <c r="L126" s="36" t="s">
        <v>20</v>
      </c>
      <c r="M126" s="32" t="s">
        <v>4</v>
      </c>
      <c r="N126" s="151"/>
      <c r="O126" s="18"/>
      <c r="P126" s="54" t="s">
        <v>26</v>
      </c>
      <c r="Q126" s="54" t="s">
        <v>5</v>
      </c>
      <c r="R126" s="18"/>
    </row>
    <row r="127" spans="1:18" ht="45" x14ac:dyDescent="0.2">
      <c r="B127" s="33" t="s">
        <v>313</v>
      </c>
      <c r="C127" s="20">
        <v>0</v>
      </c>
      <c r="D127" s="20">
        <v>0</v>
      </c>
      <c r="E127" s="20">
        <v>0</v>
      </c>
      <c r="F127" s="40">
        <f t="shared" ref="F127:F132" si="12">+C127+D127+E127</f>
        <v>0</v>
      </c>
      <c r="G127" s="20">
        <v>0</v>
      </c>
      <c r="H127" s="20"/>
      <c r="I127" s="20">
        <v>0</v>
      </c>
      <c r="J127" s="20"/>
      <c r="K127" s="20">
        <v>0</v>
      </c>
      <c r="L127" s="20"/>
      <c r="M127" s="20">
        <f t="shared" ref="M127:M132" si="13">+G127+I127+K127</f>
        <v>0</v>
      </c>
      <c r="N127" s="43">
        <f t="shared" ref="N127:N132" si="14">+F127+M127</f>
        <v>0</v>
      </c>
      <c r="O127" s="22"/>
      <c r="P127" s="23"/>
      <c r="Q127" s="24"/>
      <c r="R127" s="22"/>
    </row>
    <row r="128" spans="1:18" ht="75" x14ac:dyDescent="0.2">
      <c r="B128" s="33" t="s">
        <v>314</v>
      </c>
      <c r="C128" s="20">
        <v>0</v>
      </c>
      <c r="D128" s="41">
        <v>35000000</v>
      </c>
      <c r="E128" s="20">
        <v>0</v>
      </c>
      <c r="F128" s="40">
        <f t="shared" si="12"/>
        <v>35000000</v>
      </c>
      <c r="G128" s="20">
        <v>0</v>
      </c>
      <c r="H128" s="20"/>
      <c r="I128" s="20">
        <v>0</v>
      </c>
      <c r="J128" s="20"/>
      <c r="K128" s="20">
        <v>0</v>
      </c>
      <c r="L128" s="20"/>
      <c r="M128" s="20">
        <f t="shared" si="13"/>
        <v>0</v>
      </c>
      <c r="N128" s="43">
        <f t="shared" si="14"/>
        <v>35000000</v>
      </c>
      <c r="O128" s="22"/>
      <c r="P128" s="23"/>
      <c r="Q128" s="24"/>
      <c r="R128" s="22"/>
    </row>
    <row r="129" spans="1:18" ht="60" x14ac:dyDescent="0.2">
      <c r="B129" s="33" t="s">
        <v>315</v>
      </c>
      <c r="C129" s="20">
        <v>0</v>
      </c>
      <c r="D129" s="20">
        <v>0</v>
      </c>
      <c r="E129" s="20">
        <v>0</v>
      </c>
      <c r="F129" s="40">
        <f t="shared" si="12"/>
        <v>0</v>
      </c>
      <c r="G129" s="20">
        <v>0</v>
      </c>
      <c r="H129" s="20"/>
      <c r="I129" s="20">
        <v>0</v>
      </c>
      <c r="J129" s="20"/>
      <c r="K129" s="20">
        <v>0</v>
      </c>
      <c r="L129" s="20"/>
      <c r="M129" s="20">
        <f t="shared" si="13"/>
        <v>0</v>
      </c>
      <c r="N129" s="43">
        <f t="shared" si="14"/>
        <v>0</v>
      </c>
      <c r="O129" s="22"/>
      <c r="P129" s="23"/>
      <c r="Q129" s="24"/>
      <c r="R129" s="22"/>
    </row>
    <row r="130" spans="1:18" ht="15" x14ac:dyDescent="0.2">
      <c r="B130" s="33" t="s">
        <v>316</v>
      </c>
      <c r="C130" s="20">
        <v>0</v>
      </c>
      <c r="D130" s="20">
        <v>0</v>
      </c>
      <c r="E130" s="20">
        <v>0</v>
      </c>
      <c r="F130" s="40">
        <f t="shared" si="12"/>
        <v>0</v>
      </c>
      <c r="G130" s="20">
        <v>0</v>
      </c>
      <c r="H130" s="20"/>
      <c r="I130" s="20">
        <v>0</v>
      </c>
      <c r="J130" s="20"/>
      <c r="K130" s="20">
        <v>0</v>
      </c>
      <c r="L130" s="20"/>
      <c r="M130" s="20">
        <f t="shared" si="13"/>
        <v>0</v>
      </c>
      <c r="N130" s="43">
        <f t="shared" si="14"/>
        <v>0</v>
      </c>
      <c r="O130" s="22"/>
      <c r="P130" s="23"/>
      <c r="Q130" s="24"/>
      <c r="R130" s="22"/>
    </row>
    <row r="131" spans="1:18" ht="15" x14ac:dyDescent="0.2">
      <c r="B131" s="33" t="s">
        <v>317</v>
      </c>
      <c r="C131" s="20">
        <v>0</v>
      </c>
      <c r="D131" s="41">
        <v>50000000</v>
      </c>
      <c r="E131" s="20">
        <v>0</v>
      </c>
      <c r="F131" s="40">
        <f t="shared" si="12"/>
        <v>50000000</v>
      </c>
      <c r="G131" s="20">
        <v>0</v>
      </c>
      <c r="H131" s="20"/>
      <c r="I131" s="20">
        <v>0</v>
      </c>
      <c r="J131" s="20"/>
      <c r="K131" s="20">
        <v>0</v>
      </c>
      <c r="L131" s="20"/>
      <c r="M131" s="20">
        <f t="shared" si="13"/>
        <v>0</v>
      </c>
      <c r="N131" s="43">
        <f t="shared" si="14"/>
        <v>50000000</v>
      </c>
      <c r="O131" s="22"/>
      <c r="P131" s="23"/>
      <c r="Q131" s="24"/>
      <c r="R131" s="22"/>
    </row>
    <row r="132" spans="1:18" ht="42.75" x14ac:dyDescent="0.2">
      <c r="B132" s="33" t="s">
        <v>254</v>
      </c>
      <c r="C132" s="20">
        <v>0</v>
      </c>
      <c r="D132" s="20">
        <v>0</v>
      </c>
      <c r="E132" s="20">
        <v>0</v>
      </c>
      <c r="F132" s="40">
        <f t="shared" si="12"/>
        <v>0</v>
      </c>
      <c r="G132" s="20">
        <v>0</v>
      </c>
      <c r="H132" s="20"/>
      <c r="I132" s="20">
        <v>0</v>
      </c>
      <c r="J132" s="20"/>
      <c r="K132" s="20">
        <v>0</v>
      </c>
      <c r="L132" s="20"/>
      <c r="M132" s="20">
        <f t="shared" si="13"/>
        <v>0</v>
      </c>
      <c r="N132" s="43">
        <f t="shared" si="14"/>
        <v>0</v>
      </c>
      <c r="O132" s="22"/>
      <c r="P132" s="23" t="s">
        <v>239</v>
      </c>
      <c r="Q132" s="45">
        <v>1</v>
      </c>
      <c r="R132" s="22"/>
    </row>
    <row r="133" spans="1:18" ht="15.75" x14ac:dyDescent="0.2">
      <c r="B133" s="25" t="s">
        <v>6</v>
      </c>
      <c r="C133" s="26">
        <f>SUM(C127:C132)</f>
        <v>0</v>
      </c>
      <c r="D133" s="26">
        <f>SUM(D127:D132)</f>
        <v>85000000</v>
      </c>
      <c r="E133" s="26">
        <f>SUM(E127:E132)</f>
        <v>0</v>
      </c>
      <c r="F133" s="26">
        <f>SUM(F127:F132)</f>
        <v>85000000</v>
      </c>
      <c r="G133" s="26">
        <f>SUM(G127:G132)</f>
        <v>0</v>
      </c>
      <c r="I133" s="26">
        <f>SUM(I127:I132)</f>
        <v>0</v>
      </c>
      <c r="K133" s="26">
        <f>SUM(K127:K132)</f>
        <v>0</v>
      </c>
      <c r="M133" s="44">
        <f>SUM(M127:M132)</f>
        <v>0</v>
      </c>
      <c r="N133" s="44">
        <f>SUM(N127:N132)</f>
        <v>85000000</v>
      </c>
      <c r="O133" s="27"/>
      <c r="Q133" s="42">
        <f>SUM(Q127:Q132)</f>
        <v>1</v>
      </c>
      <c r="R133" s="27"/>
    </row>
    <row r="135" spans="1:18" ht="15.75" x14ac:dyDescent="0.2">
      <c r="B135" s="25" t="s">
        <v>12</v>
      </c>
      <c r="C135" s="28">
        <f>F133</f>
        <v>85000000</v>
      </c>
      <c r="D135" s="34"/>
    </row>
    <row r="136" spans="1:18" ht="15.75" x14ac:dyDescent="0.2">
      <c r="B136" s="25" t="s">
        <v>7</v>
      </c>
      <c r="C136" s="28">
        <f>+M133</f>
        <v>0</v>
      </c>
      <c r="D136" s="34"/>
    </row>
    <row r="137" spans="1:18" ht="15.75" x14ac:dyDescent="0.25">
      <c r="B137" s="25" t="s">
        <v>3</v>
      </c>
      <c r="C137" s="30">
        <f>+C135+C136</f>
        <v>85000000</v>
      </c>
      <c r="D137" s="35"/>
    </row>
    <row r="139" spans="1:18" x14ac:dyDescent="0.2">
      <c r="A139" s="37"/>
      <c r="B139" s="37"/>
      <c r="C139" s="37"/>
      <c r="D139" s="37"/>
      <c r="E139" s="37"/>
      <c r="F139" s="37"/>
      <c r="G139" s="37"/>
      <c r="H139" s="37"/>
      <c r="I139" s="37"/>
      <c r="J139" s="37"/>
      <c r="K139" s="37"/>
      <c r="L139" s="37"/>
      <c r="M139" s="37"/>
      <c r="N139" s="37"/>
      <c r="O139" s="38"/>
      <c r="P139" s="37"/>
      <c r="Q139" s="37"/>
    </row>
    <row r="141" spans="1:18" ht="29.25" customHeight="1" x14ac:dyDescent="0.2">
      <c r="B141" s="55" t="s">
        <v>263</v>
      </c>
      <c r="C141" s="156" t="s">
        <v>318</v>
      </c>
      <c r="D141" s="156"/>
      <c r="E141" s="156"/>
      <c r="F141" s="156"/>
      <c r="G141" s="156"/>
      <c r="H141" s="156"/>
      <c r="I141" s="156"/>
      <c r="J141" s="156"/>
      <c r="K141" s="156"/>
      <c r="L141" s="156"/>
      <c r="M141" s="156"/>
      <c r="N141" s="156"/>
      <c r="O141" s="11"/>
      <c r="R141" s="11"/>
    </row>
    <row r="142" spans="1:18" ht="15" customHeight="1" x14ac:dyDescent="0.2">
      <c r="B142" s="15"/>
      <c r="C142" s="16"/>
      <c r="D142" s="16"/>
      <c r="E142" s="16"/>
      <c r="F142" s="16"/>
      <c r="G142" s="16"/>
      <c r="H142" s="16"/>
      <c r="I142" s="16"/>
      <c r="J142" s="16"/>
      <c r="K142" s="16"/>
      <c r="L142" s="16"/>
      <c r="M142" s="16"/>
      <c r="N142" s="16"/>
      <c r="O142" s="16"/>
      <c r="R142" s="16"/>
    </row>
    <row r="143" spans="1:18" ht="16.5" customHeight="1" x14ac:dyDescent="0.2">
      <c r="B143" s="157" t="s">
        <v>0</v>
      </c>
      <c r="C143" s="148" t="s">
        <v>13</v>
      </c>
      <c r="D143" s="149"/>
      <c r="E143" s="149"/>
      <c r="F143" s="150"/>
      <c r="G143" s="148" t="s">
        <v>2</v>
      </c>
      <c r="H143" s="149"/>
      <c r="I143" s="149"/>
      <c r="J143" s="149"/>
      <c r="K143" s="149"/>
      <c r="L143" s="149"/>
      <c r="M143" s="150"/>
      <c r="N143" s="151" t="s">
        <v>3</v>
      </c>
      <c r="O143" s="18"/>
      <c r="P143" s="155" t="s">
        <v>11</v>
      </c>
      <c r="Q143" s="155"/>
      <c r="R143" s="18"/>
    </row>
    <row r="144" spans="1:18" ht="31.5" customHeight="1" x14ac:dyDescent="0.2">
      <c r="B144" s="157"/>
      <c r="C144" s="32" t="s">
        <v>9</v>
      </c>
      <c r="D144" s="32" t="s">
        <v>10</v>
      </c>
      <c r="E144" s="32" t="s">
        <v>1</v>
      </c>
      <c r="F144" s="32" t="s">
        <v>16</v>
      </c>
      <c r="G144" s="32" t="s">
        <v>14</v>
      </c>
      <c r="H144" s="36" t="s">
        <v>15</v>
      </c>
      <c r="I144" s="32" t="s">
        <v>18</v>
      </c>
      <c r="J144" s="36" t="s">
        <v>17</v>
      </c>
      <c r="K144" s="32" t="s">
        <v>19</v>
      </c>
      <c r="L144" s="36" t="s">
        <v>20</v>
      </c>
      <c r="M144" s="32" t="s">
        <v>4</v>
      </c>
      <c r="N144" s="151"/>
      <c r="O144" s="18"/>
      <c r="P144" s="54" t="s">
        <v>26</v>
      </c>
      <c r="Q144" s="54" t="s">
        <v>5</v>
      </c>
      <c r="R144" s="18"/>
    </row>
    <row r="145" spans="1:18" ht="30" x14ac:dyDescent="0.2">
      <c r="B145" s="33" t="s">
        <v>319</v>
      </c>
      <c r="C145" s="20">
        <v>0</v>
      </c>
      <c r="D145" s="20">
        <v>0</v>
      </c>
      <c r="E145" s="20">
        <v>0</v>
      </c>
      <c r="F145" s="40">
        <f>+C145+D145+E145</f>
        <v>0</v>
      </c>
      <c r="G145" s="20">
        <v>0</v>
      </c>
      <c r="H145" s="20"/>
      <c r="I145" s="20">
        <v>0</v>
      </c>
      <c r="J145" s="20"/>
      <c r="K145" s="20">
        <v>0</v>
      </c>
      <c r="L145" s="20"/>
      <c r="M145" s="20">
        <f>+G145+I145+K145</f>
        <v>0</v>
      </c>
      <c r="N145" s="43">
        <f>+F145+M145</f>
        <v>0</v>
      </c>
      <c r="O145" s="22"/>
      <c r="P145" s="23"/>
      <c r="Q145" s="24"/>
      <c r="R145" s="22"/>
    </row>
    <row r="146" spans="1:18" ht="30" x14ac:dyDescent="0.2">
      <c r="B146" s="33" t="s">
        <v>320</v>
      </c>
      <c r="C146" s="20">
        <v>0</v>
      </c>
      <c r="D146" s="20">
        <v>0</v>
      </c>
      <c r="E146" s="20">
        <v>0</v>
      </c>
      <c r="F146" s="40">
        <f>+C146+D146+E146</f>
        <v>0</v>
      </c>
      <c r="G146" s="20">
        <v>0</v>
      </c>
      <c r="H146" s="20"/>
      <c r="I146" s="20">
        <v>0</v>
      </c>
      <c r="J146" s="20"/>
      <c r="K146" s="20">
        <v>0</v>
      </c>
      <c r="L146" s="20"/>
      <c r="M146" s="20">
        <f>+G146+I146+K146</f>
        <v>0</v>
      </c>
      <c r="N146" s="43">
        <f>+F146+M146</f>
        <v>0</v>
      </c>
      <c r="O146" s="22"/>
      <c r="P146" s="23"/>
      <c r="Q146" s="24"/>
      <c r="R146" s="22"/>
    </row>
    <row r="147" spans="1:18" ht="30" x14ac:dyDescent="0.2">
      <c r="B147" s="33" t="s">
        <v>321</v>
      </c>
      <c r="C147" s="20">
        <v>0</v>
      </c>
      <c r="D147" s="20">
        <v>0</v>
      </c>
      <c r="E147" s="20">
        <v>0</v>
      </c>
      <c r="F147" s="40">
        <f>+C147+D147+E147</f>
        <v>0</v>
      </c>
      <c r="G147" s="20">
        <v>0</v>
      </c>
      <c r="H147" s="20"/>
      <c r="I147" s="20">
        <v>0</v>
      </c>
      <c r="J147" s="20"/>
      <c r="K147" s="20">
        <v>0</v>
      </c>
      <c r="L147" s="20"/>
      <c r="M147" s="20">
        <f>+G147+I147+K147</f>
        <v>0</v>
      </c>
      <c r="N147" s="43">
        <f>+F147+M147</f>
        <v>0</v>
      </c>
      <c r="O147" s="22"/>
      <c r="P147" s="23"/>
      <c r="Q147" s="24"/>
      <c r="R147" s="22"/>
    </row>
    <row r="148" spans="1:18" ht="45" x14ac:dyDescent="0.2">
      <c r="B148" s="33" t="s">
        <v>322</v>
      </c>
      <c r="C148" s="20">
        <v>0</v>
      </c>
      <c r="D148" s="20">
        <v>0</v>
      </c>
      <c r="E148" s="20">
        <v>0</v>
      </c>
      <c r="F148" s="40">
        <f>+C148+D148+E148</f>
        <v>0</v>
      </c>
      <c r="G148" s="20">
        <v>0</v>
      </c>
      <c r="H148" s="20"/>
      <c r="I148" s="20">
        <v>0</v>
      </c>
      <c r="J148" s="20"/>
      <c r="K148" s="20">
        <v>0</v>
      </c>
      <c r="L148" s="20"/>
      <c r="M148" s="20">
        <f>+G148+I148+K148</f>
        <v>0</v>
      </c>
      <c r="N148" s="43">
        <f>+F148+M148</f>
        <v>0</v>
      </c>
      <c r="O148" s="22"/>
      <c r="P148" s="23"/>
      <c r="Q148" s="24"/>
      <c r="R148" s="22"/>
    </row>
    <row r="149" spans="1:18" ht="30" x14ac:dyDescent="0.2">
      <c r="B149" s="33" t="s">
        <v>323</v>
      </c>
      <c r="C149" s="20">
        <v>0</v>
      </c>
      <c r="D149" s="20">
        <v>0</v>
      </c>
      <c r="E149" s="20">
        <v>0</v>
      </c>
      <c r="F149" s="40">
        <f>+C149+D149+E149</f>
        <v>0</v>
      </c>
      <c r="G149" s="20">
        <v>0</v>
      </c>
      <c r="H149" s="20"/>
      <c r="I149" s="20">
        <v>0</v>
      </c>
      <c r="J149" s="20"/>
      <c r="K149" s="20">
        <v>0</v>
      </c>
      <c r="L149" s="20"/>
      <c r="M149" s="20">
        <f>+G149+I149+K149</f>
        <v>0</v>
      </c>
      <c r="N149" s="43">
        <f>+F149+M149</f>
        <v>0</v>
      </c>
      <c r="O149" s="22"/>
      <c r="P149" s="23"/>
      <c r="Q149" s="24"/>
      <c r="R149" s="22"/>
    </row>
    <row r="150" spans="1:18" ht="15.75" x14ac:dyDescent="0.2">
      <c r="B150" s="25" t="s">
        <v>6</v>
      </c>
      <c r="C150" s="26">
        <f>SUM(C145:C149)</f>
        <v>0</v>
      </c>
      <c r="D150" s="26">
        <f>SUM(D145:D149)</f>
        <v>0</v>
      </c>
      <c r="E150" s="26">
        <f>SUM(E145:E149)</f>
        <v>0</v>
      </c>
      <c r="F150" s="26">
        <f>SUM(F145:F149)</f>
        <v>0</v>
      </c>
      <c r="G150" s="26">
        <f>SUM(G145:G149)</f>
        <v>0</v>
      </c>
      <c r="I150" s="26">
        <f>SUM(I145:I149)</f>
        <v>0</v>
      </c>
      <c r="K150" s="26">
        <f>SUM(K145:K149)</f>
        <v>0</v>
      </c>
      <c r="M150" s="44">
        <f>SUM(M145:M149)</f>
        <v>0</v>
      </c>
      <c r="N150" s="44">
        <f>SUM(N145:N149)</f>
        <v>0</v>
      </c>
      <c r="O150" s="27"/>
      <c r="Q150" s="42">
        <f>SUM(Q145:Q149)</f>
        <v>0</v>
      </c>
      <c r="R150" s="27"/>
    </row>
    <row r="152" spans="1:18" ht="15.75" x14ac:dyDescent="0.2">
      <c r="B152" s="25" t="s">
        <v>12</v>
      </c>
      <c r="C152" s="28">
        <f>F150</f>
        <v>0</v>
      </c>
      <c r="D152" s="34"/>
    </row>
    <row r="153" spans="1:18" ht="15.75" x14ac:dyDescent="0.2">
      <c r="B153" s="25" t="s">
        <v>7</v>
      </c>
      <c r="C153" s="28">
        <f>+M150</f>
        <v>0</v>
      </c>
      <c r="D153" s="34"/>
    </row>
    <row r="154" spans="1:18" ht="15.75" x14ac:dyDescent="0.25">
      <c r="B154" s="25" t="s">
        <v>3</v>
      </c>
      <c r="C154" s="30">
        <f>+C152+C153</f>
        <v>0</v>
      </c>
      <c r="D154" s="35"/>
    </row>
    <row r="156" spans="1:18" x14ac:dyDescent="0.2">
      <c r="A156" s="37"/>
      <c r="B156" s="37"/>
      <c r="C156" s="37"/>
      <c r="D156" s="37"/>
      <c r="E156" s="37"/>
      <c r="F156" s="37"/>
      <c r="G156" s="37"/>
      <c r="H156" s="37"/>
      <c r="I156" s="37"/>
      <c r="J156" s="37"/>
      <c r="K156" s="37"/>
      <c r="L156" s="37"/>
      <c r="M156" s="37"/>
      <c r="N156" s="37"/>
      <c r="O156" s="38"/>
      <c r="P156" s="37"/>
      <c r="Q156" s="37"/>
    </row>
    <row r="158" spans="1:18" ht="29.25" customHeight="1" x14ac:dyDescent="0.2">
      <c r="B158" s="55" t="s">
        <v>265</v>
      </c>
      <c r="C158" s="156" t="s">
        <v>324</v>
      </c>
      <c r="D158" s="156"/>
      <c r="E158" s="156"/>
      <c r="F158" s="156"/>
      <c r="G158" s="156"/>
      <c r="H158" s="156"/>
      <c r="I158" s="156"/>
      <c r="J158" s="156"/>
      <c r="K158" s="156"/>
      <c r="L158" s="156"/>
      <c r="M158" s="156"/>
      <c r="N158" s="156"/>
      <c r="O158" s="11"/>
      <c r="R158" s="11"/>
    </row>
    <row r="159" spans="1:18" ht="15" customHeight="1" x14ac:dyDescent="0.2">
      <c r="B159" s="15"/>
      <c r="C159" s="16"/>
      <c r="D159" s="16"/>
      <c r="E159" s="16"/>
      <c r="F159" s="16"/>
      <c r="G159" s="16"/>
      <c r="H159" s="16"/>
      <c r="I159" s="16"/>
      <c r="J159" s="16"/>
      <c r="K159" s="16"/>
      <c r="L159" s="16"/>
      <c r="M159" s="16"/>
      <c r="N159" s="16"/>
      <c r="O159" s="16"/>
      <c r="R159" s="16"/>
    </row>
    <row r="160" spans="1:18" ht="16.5" customHeight="1" x14ac:dyDescent="0.2">
      <c r="B160" s="157" t="s">
        <v>0</v>
      </c>
      <c r="C160" s="148" t="s">
        <v>13</v>
      </c>
      <c r="D160" s="149"/>
      <c r="E160" s="149"/>
      <c r="F160" s="150"/>
      <c r="G160" s="148" t="s">
        <v>2</v>
      </c>
      <c r="H160" s="149"/>
      <c r="I160" s="149"/>
      <c r="J160" s="149"/>
      <c r="K160" s="149"/>
      <c r="L160" s="149"/>
      <c r="M160" s="150"/>
      <c r="N160" s="151" t="s">
        <v>3</v>
      </c>
      <c r="O160" s="18"/>
      <c r="P160" s="155" t="s">
        <v>11</v>
      </c>
      <c r="Q160" s="155"/>
      <c r="R160" s="18"/>
    </row>
    <row r="161" spans="1:18" ht="31.5" customHeight="1" x14ac:dyDescent="0.2">
      <c r="B161" s="157"/>
      <c r="C161" s="32" t="s">
        <v>9</v>
      </c>
      <c r="D161" s="32" t="s">
        <v>10</v>
      </c>
      <c r="E161" s="32" t="s">
        <v>1</v>
      </c>
      <c r="F161" s="32" t="s">
        <v>16</v>
      </c>
      <c r="G161" s="32" t="s">
        <v>14</v>
      </c>
      <c r="H161" s="36" t="s">
        <v>15</v>
      </c>
      <c r="I161" s="32" t="s">
        <v>18</v>
      </c>
      <c r="J161" s="36" t="s">
        <v>17</v>
      </c>
      <c r="K161" s="32" t="s">
        <v>19</v>
      </c>
      <c r="L161" s="36" t="s">
        <v>20</v>
      </c>
      <c r="M161" s="32" t="s">
        <v>4</v>
      </c>
      <c r="N161" s="151"/>
      <c r="O161" s="18"/>
      <c r="P161" s="54" t="s">
        <v>26</v>
      </c>
      <c r="Q161" s="54" t="s">
        <v>5</v>
      </c>
      <c r="R161" s="18"/>
    </row>
    <row r="162" spans="1:18" ht="45" x14ac:dyDescent="0.2">
      <c r="B162" s="33" t="s">
        <v>325</v>
      </c>
      <c r="C162" s="20">
        <v>0</v>
      </c>
      <c r="D162" s="20">
        <v>0</v>
      </c>
      <c r="E162" s="20">
        <v>0</v>
      </c>
      <c r="F162" s="40">
        <f t="shared" ref="F162:F167" si="15">+C162+D162+E162</f>
        <v>0</v>
      </c>
      <c r="G162" s="20">
        <v>0</v>
      </c>
      <c r="H162" s="20"/>
      <c r="I162" s="20">
        <v>0</v>
      </c>
      <c r="J162" s="20"/>
      <c r="K162" s="20">
        <v>0</v>
      </c>
      <c r="L162" s="20"/>
      <c r="M162" s="20">
        <f t="shared" ref="M162:M167" si="16">+G162+I162+K162</f>
        <v>0</v>
      </c>
      <c r="N162" s="43">
        <f t="shared" ref="N162:N167" si="17">+F162+M162</f>
        <v>0</v>
      </c>
      <c r="O162" s="22"/>
      <c r="P162" s="23"/>
      <c r="Q162" s="24"/>
      <c r="R162" s="22"/>
    </row>
    <row r="163" spans="1:18" ht="45" x14ac:dyDescent="0.2">
      <c r="B163" s="33" t="s">
        <v>326</v>
      </c>
      <c r="C163" s="20">
        <v>0</v>
      </c>
      <c r="D163" s="20">
        <v>0</v>
      </c>
      <c r="E163" s="20">
        <v>0</v>
      </c>
      <c r="F163" s="40">
        <f t="shared" si="15"/>
        <v>0</v>
      </c>
      <c r="G163" s="20">
        <v>0</v>
      </c>
      <c r="H163" s="20"/>
      <c r="I163" s="20">
        <v>0</v>
      </c>
      <c r="J163" s="20"/>
      <c r="K163" s="20">
        <v>0</v>
      </c>
      <c r="L163" s="20"/>
      <c r="M163" s="20">
        <f t="shared" si="16"/>
        <v>0</v>
      </c>
      <c r="N163" s="43">
        <f t="shared" si="17"/>
        <v>0</v>
      </c>
      <c r="O163" s="22"/>
      <c r="P163" s="23"/>
      <c r="Q163" s="24"/>
      <c r="R163" s="22"/>
    </row>
    <row r="164" spans="1:18" ht="60" x14ac:dyDescent="0.2">
      <c r="B164" s="33" t="s">
        <v>327</v>
      </c>
      <c r="C164" s="20">
        <v>0</v>
      </c>
      <c r="D164" s="20">
        <v>0</v>
      </c>
      <c r="E164" s="20">
        <v>0</v>
      </c>
      <c r="F164" s="40">
        <f t="shared" si="15"/>
        <v>0</v>
      </c>
      <c r="G164" s="20">
        <v>0</v>
      </c>
      <c r="H164" s="20"/>
      <c r="I164" s="20">
        <v>0</v>
      </c>
      <c r="J164" s="20"/>
      <c r="K164" s="20">
        <v>0</v>
      </c>
      <c r="L164" s="20"/>
      <c r="M164" s="20">
        <f t="shared" si="16"/>
        <v>0</v>
      </c>
      <c r="N164" s="43">
        <f t="shared" si="17"/>
        <v>0</v>
      </c>
      <c r="O164" s="22"/>
      <c r="P164" s="23"/>
      <c r="Q164" s="24"/>
      <c r="R164" s="22"/>
    </row>
    <row r="165" spans="1:18" ht="15" x14ac:dyDescent="0.2">
      <c r="B165" s="33" t="s">
        <v>328</v>
      </c>
      <c r="C165" s="20">
        <v>0</v>
      </c>
      <c r="D165" s="20">
        <v>0</v>
      </c>
      <c r="E165" s="20">
        <v>0</v>
      </c>
      <c r="F165" s="40">
        <f t="shared" si="15"/>
        <v>0</v>
      </c>
      <c r="G165" s="20">
        <v>0</v>
      </c>
      <c r="H165" s="20"/>
      <c r="I165" s="20">
        <v>0</v>
      </c>
      <c r="J165" s="20"/>
      <c r="K165" s="20">
        <v>0</v>
      </c>
      <c r="L165" s="20"/>
      <c r="M165" s="20">
        <f t="shared" si="16"/>
        <v>0</v>
      </c>
      <c r="N165" s="43">
        <f t="shared" si="17"/>
        <v>0</v>
      </c>
      <c r="O165" s="22"/>
      <c r="P165" s="23"/>
      <c r="Q165" s="24"/>
      <c r="R165" s="22"/>
    </row>
    <row r="166" spans="1:18" ht="45" x14ac:dyDescent="0.2">
      <c r="B166" s="33" t="s">
        <v>329</v>
      </c>
      <c r="C166" s="20">
        <v>0</v>
      </c>
      <c r="D166" s="20">
        <v>0</v>
      </c>
      <c r="E166" s="20">
        <v>0</v>
      </c>
      <c r="F166" s="40">
        <f t="shared" si="15"/>
        <v>0</v>
      </c>
      <c r="G166" s="20">
        <v>0</v>
      </c>
      <c r="H166" s="20"/>
      <c r="I166" s="20">
        <v>0</v>
      </c>
      <c r="J166" s="20"/>
      <c r="K166" s="20">
        <v>0</v>
      </c>
      <c r="L166" s="20"/>
      <c r="M166" s="20">
        <f t="shared" si="16"/>
        <v>0</v>
      </c>
      <c r="N166" s="43">
        <f t="shared" si="17"/>
        <v>0</v>
      </c>
      <c r="O166" s="22"/>
      <c r="P166" s="23"/>
      <c r="Q166" s="24"/>
      <c r="R166" s="22"/>
    </row>
    <row r="167" spans="1:18" ht="42.75" x14ac:dyDescent="0.2">
      <c r="B167" s="33" t="s">
        <v>241</v>
      </c>
      <c r="C167" s="20">
        <v>0</v>
      </c>
      <c r="D167" s="20">
        <v>0</v>
      </c>
      <c r="E167" s="20">
        <v>0</v>
      </c>
      <c r="F167" s="40">
        <f t="shared" si="15"/>
        <v>0</v>
      </c>
      <c r="G167" s="20">
        <v>0</v>
      </c>
      <c r="H167" s="20"/>
      <c r="I167" s="20">
        <v>0</v>
      </c>
      <c r="J167" s="20"/>
      <c r="K167" s="20">
        <v>0</v>
      </c>
      <c r="L167" s="20"/>
      <c r="M167" s="20">
        <f t="shared" si="16"/>
        <v>0</v>
      </c>
      <c r="N167" s="43">
        <f t="shared" si="17"/>
        <v>0</v>
      </c>
      <c r="O167" s="22"/>
      <c r="P167" s="23" t="s">
        <v>242</v>
      </c>
      <c r="Q167" s="45">
        <v>1</v>
      </c>
      <c r="R167" s="22"/>
    </row>
    <row r="168" spans="1:18" ht="15.75" x14ac:dyDescent="0.2">
      <c r="B168" s="25" t="s">
        <v>6</v>
      </c>
      <c r="C168" s="26">
        <f>SUM(C162:C167)</f>
        <v>0</v>
      </c>
      <c r="D168" s="26">
        <f>SUM(D162:D167)</f>
        <v>0</v>
      </c>
      <c r="E168" s="26">
        <f>SUM(E162:E167)</f>
        <v>0</v>
      </c>
      <c r="F168" s="26">
        <f>SUM(F162:F167)</f>
        <v>0</v>
      </c>
      <c r="G168" s="26">
        <f>SUM(G162:G167)</f>
        <v>0</v>
      </c>
      <c r="I168" s="26">
        <f>SUM(I162:I167)</f>
        <v>0</v>
      </c>
      <c r="K168" s="26">
        <f>SUM(K162:K167)</f>
        <v>0</v>
      </c>
      <c r="M168" s="44">
        <f>SUM(M162:M167)</f>
        <v>0</v>
      </c>
      <c r="N168" s="44">
        <f>SUM(N162:N167)</f>
        <v>0</v>
      </c>
      <c r="O168" s="27"/>
      <c r="Q168" s="42"/>
      <c r="R168" s="27"/>
    </row>
    <row r="170" spans="1:18" ht="15.75" x14ac:dyDescent="0.2">
      <c r="B170" s="25" t="s">
        <v>12</v>
      </c>
      <c r="C170" s="28">
        <f>F168</f>
        <v>0</v>
      </c>
      <c r="D170" s="34"/>
    </row>
    <row r="171" spans="1:18" ht="15.75" x14ac:dyDescent="0.2">
      <c r="B171" s="25" t="s">
        <v>7</v>
      </c>
      <c r="C171" s="28">
        <f>+M168</f>
        <v>0</v>
      </c>
      <c r="D171" s="34"/>
    </row>
    <row r="172" spans="1:18" ht="15.75" x14ac:dyDescent="0.25">
      <c r="B172" s="25" t="s">
        <v>3</v>
      </c>
      <c r="C172" s="30">
        <f>+C170+C171</f>
        <v>0</v>
      </c>
      <c r="D172" s="35"/>
    </row>
    <row r="174" spans="1:18" x14ac:dyDescent="0.2">
      <c r="A174" s="37"/>
      <c r="B174" s="37"/>
      <c r="C174" s="37"/>
      <c r="D174" s="37"/>
      <c r="E174" s="37"/>
      <c r="F174" s="37"/>
      <c r="G174" s="37"/>
      <c r="H174" s="37"/>
      <c r="I174" s="37"/>
      <c r="J174" s="37"/>
      <c r="K174" s="37"/>
      <c r="L174" s="37"/>
      <c r="M174" s="37"/>
      <c r="N174" s="37"/>
      <c r="O174" s="38"/>
      <c r="P174" s="37"/>
      <c r="Q174" s="37"/>
    </row>
    <row r="176" spans="1:18" ht="29.25" customHeight="1" x14ac:dyDescent="0.2">
      <c r="B176" s="55" t="s">
        <v>264</v>
      </c>
      <c r="C176" s="156" t="s">
        <v>330</v>
      </c>
      <c r="D176" s="156"/>
      <c r="E176" s="156"/>
      <c r="F176" s="156"/>
      <c r="G176" s="156"/>
      <c r="H176" s="156"/>
      <c r="I176" s="156"/>
      <c r="J176" s="156"/>
      <c r="K176" s="156"/>
      <c r="L176" s="156"/>
      <c r="M176" s="156"/>
      <c r="N176" s="156"/>
      <c r="O176" s="11"/>
      <c r="R176" s="11"/>
    </row>
    <row r="177" spans="1:18" ht="15" customHeight="1" x14ac:dyDescent="0.2">
      <c r="B177" s="15"/>
      <c r="C177" s="16"/>
      <c r="D177" s="16"/>
      <c r="E177" s="16"/>
      <c r="F177" s="16"/>
      <c r="G177" s="16"/>
      <c r="H177" s="16"/>
      <c r="I177" s="16"/>
      <c r="J177" s="16"/>
      <c r="K177" s="16"/>
      <c r="L177" s="16"/>
      <c r="M177" s="16"/>
      <c r="N177" s="16"/>
      <c r="O177" s="16"/>
      <c r="R177" s="16"/>
    </row>
    <row r="178" spans="1:18" ht="16.5" customHeight="1" x14ac:dyDescent="0.2">
      <c r="B178" s="157" t="s">
        <v>0</v>
      </c>
      <c r="C178" s="148" t="s">
        <v>13</v>
      </c>
      <c r="D178" s="149"/>
      <c r="E178" s="149"/>
      <c r="F178" s="150"/>
      <c r="G178" s="148" t="s">
        <v>2</v>
      </c>
      <c r="H178" s="149"/>
      <c r="I178" s="149"/>
      <c r="J178" s="149"/>
      <c r="K178" s="149"/>
      <c r="L178" s="149"/>
      <c r="M178" s="150"/>
      <c r="N178" s="151" t="s">
        <v>3</v>
      </c>
      <c r="O178" s="18"/>
      <c r="P178" s="155" t="s">
        <v>11</v>
      </c>
      <c r="Q178" s="155"/>
      <c r="R178" s="18"/>
    </row>
    <row r="179" spans="1:18" ht="31.5" customHeight="1" x14ac:dyDescent="0.2">
      <c r="B179" s="157"/>
      <c r="C179" s="32" t="s">
        <v>9</v>
      </c>
      <c r="D179" s="32" t="s">
        <v>10</v>
      </c>
      <c r="E179" s="32" t="s">
        <v>1</v>
      </c>
      <c r="F179" s="32" t="s">
        <v>16</v>
      </c>
      <c r="G179" s="32" t="s">
        <v>14</v>
      </c>
      <c r="H179" s="36" t="s">
        <v>15</v>
      </c>
      <c r="I179" s="32" t="s">
        <v>18</v>
      </c>
      <c r="J179" s="36" t="s">
        <v>17</v>
      </c>
      <c r="K179" s="32" t="s">
        <v>19</v>
      </c>
      <c r="L179" s="36" t="s">
        <v>20</v>
      </c>
      <c r="M179" s="32" t="s">
        <v>4</v>
      </c>
      <c r="N179" s="151"/>
      <c r="O179" s="18"/>
      <c r="P179" s="54" t="s">
        <v>26</v>
      </c>
      <c r="Q179" s="54" t="s">
        <v>5</v>
      </c>
      <c r="R179" s="18"/>
    </row>
    <row r="180" spans="1:18" ht="45" x14ac:dyDescent="0.2">
      <c r="B180" s="33" t="s">
        <v>331</v>
      </c>
      <c r="C180" s="20">
        <v>0</v>
      </c>
      <c r="D180" s="41">
        <v>2324744497</v>
      </c>
      <c r="E180" s="20">
        <v>0</v>
      </c>
      <c r="F180" s="40">
        <f t="shared" ref="F180:F185" si="18">+C180+D180+E180</f>
        <v>2324744497</v>
      </c>
      <c r="G180" s="20">
        <v>0</v>
      </c>
      <c r="H180" s="20"/>
      <c r="I180" s="20">
        <v>0</v>
      </c>
      <c r="J180" s="20"/>
      <c r="K180" s="20">
        <v>0</v>
      </c>
      <c r="L180" s="20"/>
      <c r="M180" s="20">
        <f t="shared" ref="M180:M185" si="19">+G180+I180+K180</f>
        <v>0</v>
      </c>
      <c r="N180" s="43">
        <f t="shared" ref="N180:N185" si="20">+F180+M180</f>
        <v>2324744497</v>
      </c>
      <c r="O180" s="22"/>
      <c r="P180" s="23" t="s">
        <v>332</v>
      </c>
      <c r="Q180" s="45">
        <v>1</v>
      </c>
      <c r="R180" s="22"/>
    </row>
    <row r="181" spans="1:18" ht="15" x14ac:dyDescent="0.2">
      <c r="B181" s="33" t="s">
        <v>333</v>
      </c>
      <c r="C181" s="20">
        <v>0</v>
      </c>
      <c r="D181" s="41">
        <v>2646075911</v>
      </c>
      <c r="E181" s="20">
        <v>0</v>
      </c>
      <c r="F181" s="40">
        <f t="shared" si="18"/>
        <v>2646075911</v>
      </c>
      <c r="G181" s="20">
        <v>0</v>
      </c>
      <c r="H181" s="20"/>
      <c r="I181" s="20">
        <v>0</v>
      </c>
      <c r="J181" s="20"/>
      <c r="K181" s="20">
        <v>0</v>
      </c>
      <c r="L181" s="20"/>
      <c r="M181" s="20">
        <f t="shared" si="19"/>
        <v>0</v>
      </c>
      <c r="N181" s="43">
        <f t="shared" si="20"/>
        <v>2646075911</v>
      </c>
      <c r="O181" s="22"/>
      <c r="P181" s="23"/>
      <c r="Q181" s="24"/>
      <c r="R181" s="22"/>
    </row>
    <row r="182" spans="1:18" ht="30" x14ac:dyDescent="0.2">
      <c r="B182" s="33" t="s">
        <v>334</v>
      </c>
      <c r="C182" s="20">
        <v>0</v>
      </c>
      <c r="D182" s="41">
        <v>420000000</v>
      </c>
      <c r="E182" s="20">
        <v>0</v>
      </c>
      <c r="F182" s="40">
        <f t="shared" si="18"/>
        <v>420000000</v>
      </c>
      <c r="G182" s="20">
        <v>0</v>
      </c>
      <c r="H182" s="20"/>
      <c r="I182" s="20">
        <v>0</v>
      </c>
      <c r="J182" s="20"/>
      <c r="K182" s="20">
        <v>0</v>
      </c>
      <c r="L182" s="20"/>
      <c r="M182" s="20">
        <f t="shared" si="19"/>
        <v>0</v>
      </c>
      <c r="N182" s="43">
        <f t="shared" si="20"/>
        <v>420000000</v>
      </c>
      <c r="O182" s="22"/>
      <c r="P182" s="23"/>
      <c r="Q182" s="24"/>
      <c r="R182" s="22"/>
    </row>
    <row r="183" spans="1:18" ht="30" x14ac:dyDescent="0.2">
      <c r="B183" s="33" t="s">
        <v>335</v>
      </c>
      <c r="C183" s="20">
        <v>0</v>
      </c>
      <c r="D183" s="41">
        <v>440434800</v>
      </c>
      <c r="E183" s="20">
        <v>0</v>
      </c>
      <c r="F183" s="40">
        <f t="shared" si="18"/>
        <v>440434800</v>
      </c>
      <c r="G183" s="20">
        <v>0</v>
      </c>
      <c r="H183" s="20"/>
      <c r="I183" s="20">
        <v>0</v>
      </c>
      <c r="J183" s="20"/>
      <c r="K183" s="20">
        <v>0</v>
      </c>
      <c r="L183" s="20"/>
      <c r="M183" s="20">
        <f t="shared" si="19"/>
        <v>0</v>
      </c>
      <c r="N183" s="43">
        <f t="shared" si="20"/>
        <v>440434800</v>
      </c>
      <c r="O183" s="22"/>
      <c r="P183" s="23"/>
      <c r="Q183" s="24"/>
      <c r="R183" s="22"/>
    </row>
    <row r="184" spans="1:18" ht="42.75" x14ac:dyDescent="0.2">
      <c r="B184" s="33" t="s">
        <v>238</v>
      </c>
      <c r="C184" s="20">
        <v>0</v>
      </c>
      <c r="D184" s="20">
        <v>0</v>
      </c>
      <c r="E184" s="20">
        <v>0</v>
      </c>
      <c r="F184" s="40">
        <f t="shared" si="18"/>
        <v>0</v>
      </c>
      <c r="G184" s="20">
        <v>0</v>
      </c>
      <c r="H184" s="20"/>
      <c r="I184" s="20">
        <v>0</v>
      </c>
      <c r="J184" s="20"/>
      <c r="K184" s="20">
        <v>0</v>
      </c>
      <c r="L184" s="20"/>
      <c r="M184" s="20">
        <f t="shared" si="19"/>
        <v>0</v>
      </c>
      <c r="N184" s="43">
        <f t="shared" si="20"/>
        <v>0</v>
      </c>
      <c r="O184" s="22"/>
      <c r="P184" s="23" t="s">
        <v>239</v>
      </c>
      <c r="Q184" s="45">
        <v>1</v>
      </c>
      <c r="R184" s="22"/>
    </row>
    <row r="185" spans="1:18" ht="42.75" x14ac:dyDescent="0.2">
      <c r="B185" s="33" t="s">
        <v>241</v>
      </c>
      <c r="C185" s="20">
        <v>0</v>
      </c>
      <c r="D185" s="41">
        <v>600000000</v>
      </c>
      <c r="E185" s="20">
        <v>0</v>
      </c>
      <c r="F185" s="40">
        <f t="shared" si="18"/>
        <v>600000000</v>
      </c>
      <c r="G185" s="20">
        <v>0</v>
      </c>
      <c r="H185" s="20"/>
      <c r="I185" s="20">
        <v>0</v>
      </c>
      <c r="J185" s="20"/>
      <c r="K185" s="20">
        <v>0</v>
      </c>
      <c r="L185" s="20"/>
      <c r="M185" s="20">
        <f t="shared" si="19"/>
        <v>0</v>
      </c>
      <c r="N185" s="43">
        <f t="shared" si="20"/>
        <v>600000000</v>
      </c>
      <c r="O185" s="22"/>
      <c r="P185" s="23" t="s">
        <v>242</v>
      </c>
      <c r="Q185" s="45">
        <v>0.8</v>
      </c>
      <c r="R185" s="22"/>
    </row>
    <row r="186" spans="1:18" ht="15.75" x14ac:dyDescent="0.2">
      <c r="B186" s="25" t="s">
        <v>6</v>
      </c>
      <c r="C186" s="26">
        <f>SUM(C180:C185)</f>
        <v>0</v>
      </c>
      <c r="D186" s="26">
        <f>SUM(D180:D185)</f>
        <v>6431255208</v>
      </c>
      <c r="E186" s="26">
        <f>SUM(E180:E185)</f>
        <v>0</v>
      </c>
      <c r="F186" s="26">
        <f>SUM(F180:F185)</f>
        <v>6431255208</v>
      </c>
      <c r="G186" s="26">
        <f>SUM(G180:G185)</f>
        <v>0</v>
      </c>
      <c r="I186" s="26">
        <f>SUM(I180:I185)</f>
        <v>0</v>
      </c>
      <c r="K186" s="26">
        <f>SUM(K180:K185)</f>
        <v>0</v>
      </c>
      <c r="M186" s="44">
        <f>SUM(M180:M185)</f>
        <v>0</v>
      </c>
      <c r="N186" s="44">
        <f>SUM(N180:N185)</f>
        <v>6431255208</v>
      </c>
      <c r="O186" s="27"/>
      <c r="Q186" s="42"/>
      <c r="R186" s="27"/>
    </row>
    <row r="188" spans="1:18" ht="15.75" x14ac:dyDescent="0.2">
      <c r="B188" s="25" t="s">
        <v>12</v>
      </c>
      <c r="C188" s="28">
        <f>F186</f>
        <v>6431255208</v>
      </c>
      <c r="D188" s="34"/>
    </row>
    <row r="189" spans="1:18" ht="15.75" x14ac:dyDescent="0.2">
      <c r="B189" s="25" t="s">
        <v>7</v>
      </c>
      <c r="C189" s="28">
        <f>+M186</f>
        <v>0</v>
      </c>
      <c r="D189" s="34"/>
    </row>
    <row r="190" spans="1:18" ht="15.75" x14ac:dyDescent="0.25">
      <c r="B190" s="25" t="s">
        <v>3</v>
      </c>
      <c r="C190" s="30">
        <f>+C188+C189</f>
        <v>6431255208</v>
      </c>
      <c r="D190" s="35"/>
    </row>
    <row r="192" spans="1:18" x14ac:dyDescent="0.2">
      <c r="A192" s="37"/>
      <c r="B192" s="37"/>
      <c r="C192" s="37"/>
      <c r="D192" s="37"/>
      <c r="E192" s="37"/>
      <c r="F192" s="37"/>
      <c r="G192" s="37"/>
      <c r="H192" s="37"/>
      <c r="I192" s="37"/>
      <c r="J192" s="37"/>
      <c r="K192" s="37"/>
      <c r="L192" s="37"/>
      <c r="M192" s="37"/>
      <c r="N192" s="37"/>
      <c r="O192" s="38"/>
      <c r="P192" s="37"/>
      <c r="Q192" s="37"/>
    </row>
  </sheetData>
  <mergeCells count="64">
    <mergeCell ref="C2:N2"/>
    <mergeCell ref="C4:N4"/>
    <mergeCell ref="B6:B7"/>
    <mergeCell ref="C6:F6"/>
    <mergeCell ref="G6:M6"/>
    <mergeCell ref="N6:N7"/>
    <mergeCell ref="P6:Q6"/>
    <mergeCell ref="C22:N22"/>
    <mergeCell ref="B24:B25"/>
    <mergeCell ref="C24:F24"/>
    <mergeCell ref="G24:M24"/>
    <mergeCell ref="N24:N25"/>
    <mergeCell ref="P24:Q24"/>
    <mergeCell ref="P60:Q60"/>
    <mergeCell ref="C41:N41"/>
    <mergeCell ref="B43:B44"/>
    <mergeCell ref="C43:F43"/>
    <mergeCell ref="G43:M43"/>
    <mergeCell ref="N43:N44"/>
    <mergeCell ref="P43:Q43"/>
    <mergeCell ref="C58:N58"/>
    <mergeCell ref="B60:B61"/>
    <mergeCell ref="C60:F60"/>
    <mergeCell ref="G60:M60"/>
    <mergeCell ref="N60:N61"/>
    <mergeCell ref="G109:M109"/>
    <mergeCell ref="N109:N110"/>
    <mergeCell ref="P109:Q109"/>
    <mergeCell ref="C86:N86"/>
    <mergeCell ref="B88:B89"/>
    <mergeCell ref="C88:F88"/>
    <mergeCell ref="G88:M88"/>
    <mergeCell ref="N88:N89"/>
    <mergeCell ref="P88:Q88"/>
    <mergeCell ref="P143:Q143"/>
    <mergeCell ref="C123:N123"/>
    <mergeCell ref="B125:B126"/>
    <mergeCell ref="C125:F125"/>
    <mergeCell ref="G125:M125"/>
    <mergeCell ref="N125:N126"/>
    <mergeCell ref="P125:Q125"/>
    <mergeCell ref="P178:Q178"/>
    <mergeCell ref="C158:N158"/>
    <mergeCell ref="B160:B161"/>
    <mergeCell ref="C160:F160"/>
    <mergeCell ref="G160:M160"/>
    <mergeCell ref="N160:N161"/>
    <mergeCell ref="P160:Q160"/>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Portada</vt:lpstr>
      <vt:lpstr>Presentación</vt:lpstr>
      <vt:lpstr>Obj 1</vt:lpstr>
      <vt:lpstr>Obj 2</vt:lpstr>
      <vt:lpstr>Obj 3</vt:lpstr>
      <vt:lpstr>Obj 4</vt:lpstr>
      <vt:lpstr>Obj 5</vt:lpstr>
      <vt:lpstr>Obj 6</vt:lpstr>
      <vt:lpstr>Obj 7</vt:lpstr>
      <vt:lpstr>Obj 8</vt:lpstr>
      <vt:lpstr>Caracterización</vt:lpstr>
      <vt:lpstr>Fuentes</vt:lpstr>
      <vt:lpstr>Control de Cambios</vt:lpstr>
      <vt:lpstr>Caracterización!Área_de_impresión</vt:lpstr>
      <vt:lpstr>Fuentes!Área_de_impresión</vt:lpstr>
      <vt:lpstr>Portada!Área_de_impresión</vt:lpstr>
      <vt:lpstr>Presentación!Área_de_impresión</vt:lpstr>
      <vt:lpstr>Caracterización!Títulos_a_imprimir</vt:lpstr>
      <vt:lpstr>Fuentes!Títulos_a_imprimir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Yenny Lorena Arias Puentes</cp:lastModifiedBy>
  <cp:lastPrinted>2020-03-05T17:25:26Z</cp:lastPrinted>
  <dcterms:created xsi:type="dcterms:W3CDTF">2016-06-27T17:23:36Z</dcterms:created>
  <dcterms:modified xsi:type="dcterms:W3CDTF">2020-04-21T16:59:22Z</dcterms:modified>
</cp:coreProperties>
</file>