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2\INFORMES PRESUPUESTALES\PAGINA WEB\DICIEMBRE 2021\"/>
    </mc:Choice>
  </mc:AlternateContent>
  <xr:revisionPtr revIDLastSave="0" documentId="13_ncr:1_{5CBB92BA-5604-4BEC-9D72-25289B5372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JECUCION DICIEMBRE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2" l="1"/>
  <c r="T29" i="2"/>
  <c r="S29" i="2"/>
  <c r="U34" i="2"/>
  <c r="T34" i="2"/>
  <c r="S34" i="2"/>
  <c r="U13" i="2"/>
  <c r="T13" i="2"/>
  <c r="S13" i="2"/>
  <c r="U12" i="2"/>
  <c r="T12" i="2"/>
  <c r="S12" i="2"/>
  <c r="U11" i="2"/>
  <c r="T11" i="2"/>
  <c r="S11" i="2"/>
  <c r="U10" i="2"/>
  <c r="T10" i="2"/>
  <c r="S10" i="2"/>
  <c r="U9" i="2"/>
  <c r="T9" i="2"/>
  <c r="S9" i="2"/>
  <c r="J14" i="2"/>
  <c r="K14" i="2"/>
  <c r="L14" i="2"/>
  <c r="M14" i="2"/>
  <c r="N14" i="2"/>
  <c r="O14" i="2"/>
  <c r="P14" i="2"/>
  <c r="Q14" i="2"/>
  <c r="R14" i="2"/>
  <c r="S8" i="2"/>
  <c r="Q16" i="2"/>
  <c r="Q22" i="2"/>
  <c r="Q26" i="2"/>
  <c r="Q42" i="2"/>
  <c r="L16" i="2"/>
  <c r="L22" i="2"/>
  <c r="L26" i="2"/>
  <c r="L42" i="2"/>
  <c r="M16" i="2"/>
  <c r="M22" i="2"/>
  <c r="M26" i="2"/>
  <c r="M42" i="2"/>
  <c r="T41" i="2"/>
  <c r="T39" i="2"/>
  <c r="T37" i="2"/>
  <c r="T36" i="2"/>
  <c r="T35" i="2"/>
  <c r="T33" i="2"/>
  <c r="T32" i="2"/>
  <c r="T31" i="2"/>
  <c r="T30" i="2"/>
  <c r="T28" i="2"/>
  <c r="T27" i="2"/>
  <c r="T25" i="2"/>
  <c r="T24" i="2"/>
  <c r="T23" i="2"/>
  <c r="T21" i="2"/>
  <c r="T20" i="2"/>
  <c r="T19" i="2"/>
  <c r="T18" i="2"/>
  <c r="T15" i="2"/>
  <c r="T8" i="2"/>
  <c r="P16" i="2"/>
  <c r="P22" i="2"/>
  <c r="P26" i="2"/>
  <c r="P42" i="2"/>
  <c r="S41" i="2"/>
  <c r="S39" i="2"/>
  <c r="S37" i="2"/>
  <c r="S36" i="2"/>
  <c r="S35" i="2"/>
  <c r="S33" i="2"/>
  <c r="S32" i="2"/>
  <c r="S31" i="2"/>
  <c r="S30" i="2"/>
  <c r="S28" i="2"/>
  <c r="S27" i="2"/>
  <c r="S23" i="2"/>
  <c r="U21" i="2"/>
  <c r="S21" i="2"/>
  <c r="U20" i="2"/>
  <c r="S20" i="2"/>
  <c r="U19" i="2"/>
  <c r="S19" i="2"/>
  <c r="U18" i="2"/>
  <c r="S18" i="2"/>
  <c r="S15" i="2"/>
  <c r="R16" i="2"/>
  <c r="R22" i="2"/>
  <c r="R26" i="2"/>
  <c r="R42" i="2"/>
  <c r="O16" i="2"/>
  <c r="O22" i="2"/>
  <c r="O26" i="2"/>
  <c r="O42" i="2"/>
  <c r="N16" i="2"/>
  <c r="N22" i="2"/>
  <c r="N26" i="2"/>
  <c r="N42" i="2"/>
  <c r="K16" i="2"/>
  <c r="K22" i="2"/>
  <c r="K26" i="2"/>
  <c r="K42" i="2"/>
  <c r="J16" i="2"/>
  <c r="J22" i="2"/>
  <c r="J26" i="2"/>
  <c r="J42" i="2"/>
  <c r="I14" i="2"/>
  <c r="I16" i="2"/>
  <c r="I22" i="2"/>
  <c r="I26" i="2"/>
  <c r="I42" i="2"/>
  <c r="U41" i="2"/>
  <c r="U39" i="2"/>
  <c r="U37" i="2"/>
  <c r="U36" i="2"/>
  <c r="U35" i="2"/>
  <c r="U33" i="2"/>
  <c r="U32" i="2"/>
  <c r="U31" i="2"/>
  <c r="U30" i="2"/>
  <c r="U25" i="2"/>
  <c r="S25" i="2"/>
  <c r="U28" i="2"/>
  <c r="U27" i="2"/>
  <c r="U23" i="2"/>
  <c r="U15" i="2"/>
  <c r="U8" i="2"/>
  <c r="U24" i="2"/>
  <c r="S24" i="2"/>
  <c r="U16" i="2" l="1"/>
  <c r="U42" i="2"/>
  <c r="T26" i="2"/>
  <c r="S22" i="2"/>
  <c r="S42" i="2"/>
  <c r="T42" i="2"/>
  <c r="S26" i="2"/>
  <c r="U26" i="2"/>
  <c r="U22" i="2"/>
  <c r="T16" i="2"/>
  <c r="S14" i="2"/>
  <c r="U14" i="2"/>
  <c r="T14" i="2"/>
  <c r="K43" i="2"/>
  <c r="N43" i="2"/>
  <c r="T22" i="2"/>
  <c r="P43" i="2"/>
  <c r="I43" i="2"/>
  <c r="J43" i="2"/>
  <c r="L43" i="2"/>
  <c r="O43" i="2"/>
  <c r="S16" i="2"/>
  <c r="M43" i="2"/>
  <c r="Q43" i="2"/>
  <c r="R43" i="2"/>
  <c r="S43" i="2" l="1"/>
  <c r="T43" i="2"/>
  <c r="U43" i="2"/>
</calcChain>
</file>

<file path=xl/sharedStrings.xml><?xml version="1.0" encoding="utf-8"?>
<sst xmlns="http://schemas.openxmlformats.org/spreadsheetml/2006/main" count="243" uniqueCount="83">
  <si>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</si>
  <si>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</si>
  <si>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</si>
  <si>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</si>
  <si>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</si>
  <si>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</si>
  <si>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</si>
  <si>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</si>
  <si>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</si>
  <si>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</si>
  <si>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</si>
  <si>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</si>
  <si>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</si>
  <si>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</si>
  <si>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</si>
  <si>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</si>
  <si>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</si>
  <si>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</si>
  <si>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</si>
  <si>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</si>
  <si>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</si>
  <si>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</si>
  <si>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</si>
  <si>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</si>
  <si>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</si>
  <si>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</si>
  <si>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</si>
  <si>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</si>
  <si>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</si>
  <si>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</si>
  <si>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</si>
  <si>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</si>
  <si>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</si>
  <si>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</si>
  <si>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</si>
  <si>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</si>
  <si>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</si>
  <si>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</si>
  <si>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</si>
  <si>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</si>
  <si>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</si>
  <si>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</si>
  <si>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</si>
  <si>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</si>
  <si>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</si>
  <si>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</si>
  <si>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</si>
  <si>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</si>
  <si>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</si>
  <si>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</si>
  <si>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</si>
  <si>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</si>
  <si>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</si>
  <si>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</si>
  <si>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</si>
  <si>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</si>
  <si>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</si>
  <si>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</si>
  <si>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</si>
  <si>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</si>
  <si>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</si>
  <si>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</si>
  <si>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</si>
  <si>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</si>
  <si>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</si>
  <si>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</si>
  <si>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</si>
  <si>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</si>
  <si>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</si>
  <si>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</si>
  <si>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</si>
  <si>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</si>
  <si>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</si>
  <si>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</si>
  <si>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APR. DISPONIBLE</t>
  </si>
  <si>
    <t>VIGENCIA 2021</t>
  </si>
  <si>
    <t>007</t>
  </si>
  <si>
    <t>PROVISIÓN PARA GASTOS INSTITUCIONALES Y/O SECTORIALES CONTINGENTES- PREVIO CONCEPTO DGPPN</t>
  </si>
  <si>
    <t>8</t>
  </si>
  <si>
    <t>FORTALECIMIENTO CAPACIDADES REGIONALES EN CIENCIA, TECNOLOGÍA E INNOVACIÓN NACIONAL</t>
  </si>
  <si>
    <t>FORTALECIMIENTO DE LAS CAPACIDADES DE TRANSFERENCIA Y USO DEL CONOCIMIENTO PARA LA INNOVACIÓN A NIVEL NACIONAL</t>
  </si>
  <si>
    <t>EJECUCION ACUMULADA PRESUPUESTO DE GASTOS DICIEMBRE</t>
  </si>
  <si>
    <t>APR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</si>
</sst>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7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43" fontId="2" fillId="0" borderId="0" xfId="4" applyFont="1" applyFill="1" applyBorder="1"/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10" fontId="2" fillId="0" borderId="0" xfId="1" applyNumberFormat="1" applyFont="1" applyFill="1" applyBorder="1"/>
  </cellXfs>
  <cellStyles count="5">
    <cellStyle name="Millares" xfId="4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326825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50"/>
  <sheetViews>
    <sheetView showGridLines="0" tabSelected="1" topLeftCell="F1" zoomScale="85" zoomScaleNormal="85" workbookViewId="0">
      <selection activeCell="N47" sqref="N47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6.140625" customWidth="1"/>
    <col min="4" max="5" width="5.42578125" customWidth="1"/>
    <col min="6" max="6" width="11.28515625" customWidth="1"/>
    <col min="7" max="7" width="5.5703125" customWidth="1"/>
    <col min="8" max="8" width="42.7109375" customWidth="1"/>
    <col min="9" max="9" width="18.7109375" customWidth="1"/>
    <col min="10" max="11" width="17.28515625" customWidth="1"/>
    <col min="12" max="12" width="18.28515625" customWidth="1"/>
    <col min="13" max="13" width="15.85546875" customWidth="1"/>
    <col min="14" max="17" width="18.28515625" customWidth="1"/>
    <col min="18" max="18" width="17.28515625" customWidth="1"/>
    <col min="19" max="21" width="9" customWidth="1"/>
  </cols>
  <sheetData>
    <row r="1" spans="1:21" s="1" customFormat="1" x14ac:dyDescent="0.25">
      <c r="B1" s="24" t="s">
        <v>54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1" customFormat="1" x14ac:dyDescent="0.25">
      <c r="B2" s="24" t="s">
        <v>81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15" customHeight="1" x14ac:dyDescent="0.2">
      <c r="B3" s="25" t="s">
        <v>75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1" customFormat="1" ht="15" customHeight="1" x14ac:dyDescent="0.2">
      <c r="B4" s="25" t="s">
        <v>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" customFormat="1" ht="15" customHeight="1" x14ac:dyDescent="0.2">
      <c r="B5" s="25" t="s">
        <v>10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56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13</v>
      </c>
      <c r="H7" s="2" t="s">
        <v>4</v>
      </c>
      <c r="I7" s="2" t="s">
        <v>17</v>
      </c>
      <c r="J7" s="2" t="s">
        <v>18</v>
      </c>
      <c r="K7" s="2" t="s">
        <v>19</v>
      </c>
      <c r="L7" s="2" t="s">
        <v>5</v>
      </c>
      <c r="M7" s="2" t="s">
        <v>82</v>
      </c>
      <c r="N7" s="2" t="s">
        <v>12</v>
      </c>
      <c r="O7" s="2" t="s">
        <v>74</v>
      </c>
      <c r="P7" s="2" t="s">
        <v>6</v>
      </c>
      <c r="Q7" s="2" t="s">
        <v>7</v>
      </c>
      <c r="R7" s="2" t="s">
        <v>8</v>
      </c>
      <c r="S7" s="2" t="s">
        <v>26</v>
      </c>
      <c r="T7" s="2" t="s">
        <v>24</v>
      </c>
      <c r="U7" s="2" t="s">
        <v>25</v>
      </c>
    </row>
    <row r="8" spans="1:21" s="1" customFormat="1" ht="14.25" x14ac:dyDescent="0.2">
      <c r="A8" s="3" t="s">
        <v>57</v>
      </c>
      <c r="B8" s="3" t="s">
        <v>27</v>
      </c>
      <c r="C8" s="3" t="s">
        <v>27</v>
      </c>
      <c r="D8" s="3" t="s">
        <v>27</v>
      </c>
      <c r="E8" s="3"/>
      <c r="F8" s="3" t="s">
        <v>41</v>
      </c>
      <c r="G8" s="3" t="s">
        <v>14</v>
      </c>
      <c r="H8" s="4" t="s">
        <v>30</v>
      </c>
      <c r="I8" s="5">
        <v>9215354000</v>
      </c>
      <c r="J8" s="5">
        <v>541000000</v>
      </c>
      <c r="K8" s="5">
        <v>0</v>
      </c>
      <c r="L8" s="5">
        <v>9756354000</v>
      </c>
      <c r="M8" s="5">
        <v>0</v>
      </c>
      <c r="N8" s="5">
        <v>9548995296</v>
      </c>
      <c r="O8" s="5">
        <v>207358704</v>
      </c>
      <c r="P8" s="5">
        <v>9548995296</v>
      </c>
      <c r="Q8" s="5">
        <v>9548995296</v>
      </c>
      <c r="R8" s="5">
        <v>9548995296</v>
      </c>
      <c r="S8" s="6">
        <f>P8/($L8-M8)</f>
        <v>0.97874629149372805</v>
      </c>
      <c r="T8" s="6">
        <f t="shared" ref="T8:T16" si="0">Q8/($L8-M8)</f>
        <v>0.97874629149372805</v>
      </c>
      <c r="U8" s="6">
        <f>R8/($L8-M8)</f>
        <v>0.97874629149372805</v>
      </c>
    </row>
    <row r="9" spans="1:21" s="1" customFormat="1" ht="14.25" x14ac:dyDescent="0.2">
      <c r="A9" s="3" t="s">
        <v>57</v>
      </c>
      <c r="B9" s="3" t="s">
        <v>27</v>
      </c>
      <c r="C9" s="3" t="s">
        <v>27</v>
      </c>
      <c r="D9" s="3" t="s">
        <v>27</v>
      </c>
      <c r="E9" s="3"/>
      <c r="F9" s="3" t="s">
        <v>43</v>
      </c>
      <c r="G9" s="3" t="s">
        <v>14</v>
      </c>
      <c r="H9" s="4" t="s">
        <v>30</v>
      </c>
      <c r="I9" s="5">
        <v>0</v>
      </c>
      <c r="J9" s="5">
        <v>229225915</v>
      </c>
      <c r="K9" s="5">
        <v>0</v>
      </c>
      <c r="L9" s="5">
        <v>229225915</v>
      </c>
      <c r="M9" s="5">
        <v>0</v>
      </c>
      <c r="N9" s="5">
        <v>211485318</v>
      </c>
      <c r="O9" s="5">
        <v>17740597</v>
      </c>
      <c r="P9" s="5">
        <v>211485318</v>
      </c>
      <c r="Q9" s="5">
        <v>211485318</v>
      </c>
      <c r="R9" s="5">
        <v>211485318</v>
      </c>
      <c r="S9" s="6">
        <f t="shared" ref="S9:S13" si="1">P9/($L9-M9)</f>
        <v>0.92260649499425051</v>
      </c>
      <c r="T9" s="6">
        <f t="shared" ref="T9:T13" si="2">Q9/($L9-M9)</f>
        <v>0.92260649499425051</v>
      </c>
      <c r="U9" s="6">
        <f t="shared" ref="U9:U13" si="3">R9/($L9-M9)</f>
        <v>0.92260649499425051</v>
      </c>
    </row>
    <row r="10" spans="1:21" s="1" customFormat="1" ht="14.25" x14ac:dyDescent="0.2">
      <c r="A10" s="3" t="s">
        <v>57</v>
      </c>
      <c r="B10" s="3" t="s">
        <v>27</v>
      </c>
      <c r="C10" s="3" t="s">
        <v>27</v>
      </c>
      <c r="D10" s="3" t="s">
        <v>28</v>
      </c>
      <c r="E10" s="3"/>
      <c r="F10" s="3" t="s">
        <v>41</v>
      </c>
      <c r="G10" s="3" t="s">
        <v>14</v>
      </c>
      <c r="H10" s="4" t="s">
        <v>31</v>
      </c>
      <c r="I10" s="5">
        <v>3224121000</v>
      </c>
      <c r="J10" s="5">
        <v>273000000</v>
      </c>
      <c r="K10" s="5">
        <v>0</v>
      </c>
      <c r="L10" s="5">
        <v>3497121000</v>
      </c>
      <c r="M10" s="5">
        <v>0</v>
      </c>
      <c r="N10" s="5">
        <v>3453553013</v>
      </c>
      <c r="O10" s="5">
        <v>43567987</v>
      </c>
      <c r="P10" s="5">
        <v>3453553013</v>
      </c>
      <c r="Q10" s="5">
        <v>3453553013</v>
      </c>
      <c r="R10" s="5">
        <v>3453313813</v>
      </c>
      <c r="S10" s="6">
        <f t="shared" si="1"/>
        <v>0.98754175591865423</v>
      </c>
      <c r="T10" s="6">
        <f t="shared" si="2"/>
        <v>0.98754175591865423</v>
      </c>
      <c r="U10" s="6">
        <f t="shared" si="3"/>
        <v>0.98747335679834924</v>
      </c>
    </row>
    <row r="11" spans="1:21" s="1" customFormat="1" ht="14.25" x14ac:dyDescent="0.2">
      <c r="A11" s="3" t="s">
        <v>57</v>
      </c>
      <c r="B11" s="3" t="s">
        <v>27</v>
      </c>
      <c r="C11" s="3" t="s">
        <v>27</v>
      </c>
      <c r="D11" s="3" t="s">
        <v>28</v>
      </c>
      <c r="E11" s="3"/>
      <c r="F11" s="3" t="s">
        <v>43</v>
      </c>
      <c r="G11" s="3" t="s">
        <v>14</v>
      </c>
      <c r="H11" s="4" t="s">
        <v>31</v>
      </c>
      <c r="I11" s="5">
        <v>0</v>
      </c>
      <c r="J11" s="5">
        <v>115600742</v>
      </c>
      <c r="K11" s="5">
        <v>0</v>
      </c>
      <c r="L11" s="5">
        <v>115600742</v>
      </c>
      <c r="M11" s="5">
        <v>0</v>
      </c>
      <c r="N11" s="5">
        <v>68648199</v>
      </c>
      <c r="O11" s="5">
        <v>46952543</v>
      </c>
      <c r="P11" s="5">
        <v>68648199</v>
      </c>
      <c r="Q11" s="5">
        <v>68648199</v>
      </c>
      <c r="R11" s="5">
        <v>68648199</v>
      </c>
      <c r="S11" s="6">
        <f t="shared" si="1"/>
        <v>0.59383874023922789</v>
      </c>
      <c r="T11" s="6">
        <f t="shared" si="2"/>
        <v>0.59383874023922789</v>
      </c>
      <c r="U11" s="6">
        <f t="shared" si="3"/>
        <v>0.59383874023922789</v>
      </c>
    </row>
    <row r="12" spans="1:21" s="1" customFormat="1" ht="22.5" x14ac:dyDescent="0.2">
      <c r="A12" s="3" t="s">
        <v>57</v>
      </c>
      <c r="B12" s="3" t="s">
        <v>27</v>
      </c>
      <c r="C12" s="3" t="s">
        <v>27</v>
      </c>
      <c r="D12" s="3" t="s">
        <v>29</v>
      </c>
      <c r="E12" s="3"/>
      <c r="F12" s="3" t="s">
        <v>41</v>
      </c>
      <c r="G12" s="3" t="s">
        <v>14</v>
      </c>
      <c r="H12" s="4" t="s">
        <v>32</v>
      </c>
      <c r="I12" s="5">
        <v>1521526000</v>
      </c>
      <c r="J12" s="5">
        <v>370000000</v>
      </c>
      <c r="K12" s="5">
        <v>0</v>
      </c>
      <c r="L12" s="5">
        <v>1891526000</v>
      </c>
      <c r="M12" s="5">
        <v>0</v>
      </c>
      <c r="N12" s="5">
        <v>1852909788</v>
      </c>
      <c r="O12" s="5">
        <v>38616212</v>
      </c>
      <c r="P12" s="5">
        <v>1852909788</v>
      </c>
      <c r="Q12" s="5">
        <v>1852909788</v>
      </c>
      <c r="R12" s="5">
        <v>1852909788</v>
      </c>
      <c r="S12" s="6">
        <f t="shared" si="1"/>
        <v>0.9795846253236804</v>
      </c>
      <c r="T12" s="6">
        <f t="shared" si="2"/>
        <v>0.9795846253236804</v>
      </c>
      <c r="U12" s="6">
        <f t="shared" si="3"/>
        <v>0.9795846253236804</v>
      </c>
    </row>
    <row r="13" spans="1:21" s="1" customFormat="1" ht="22.5" x14ac:dyDescent="0.2">
      <c r="A13" s="3" t="s">
        <v>57</v>
      </c>
      <c r="B13" s="3" t="s">
        <v>27</v>
      </c>
      <c r="C13" s="3" t="s">
        <v>27</v>
      </c>
      <c r="D13" s="3" t="s">
        <v>29</v>
      </c>
      <c r="E13" s="3"/>
      <c r="F13" s="3" t="s">
        <v>43</v>
      </c>
      <c r="G13" s="3" t="s">
        <v>14</v>
      </c>
      <c r="H13" s="4" t="s">
        <v>32</v>
      </c>
      <c r="I13" s="5">
        <v>0</v>
      </c>
      <c r="J13" s="5">
        <v>156843316</v>
      </c>
      <c r="K13" s="5">
        <v>0</v>
      </c>
      <c r="L13" s="5">
        <v>156843316</v>
      </c>
      <c r="M13" s="5">
        <v>0</v>
      </c>
      <c r="N13" s="5">
        <v>141016512</v>
      </c>
      <c r="O13" s="5">
        <v>15826804</v>
      </c>
      <c r="P13" s="5">
        <v>141016512</v>
      </c>
      <c r="Q13" s="5">
        <v>141016512</v>
      </c>
      <c r="R13" s="5">
        <v>141016512</v>
      </c>
      <c r="S13" s="6">
        <f t="shared" si="1"/>
        <v>0.89909162593833458</v>
      </c>
      <c r="T13" s="6">
        <f t="shared" si="2"/>
        <v>0.89909162593833458</v>
      </c>
      <c r="U13" s="6">
        <f t="shared" si="3"/>
        <v>0.89909162593833458</v>
      </c>
    </row>
    <row r="14" spans="1:21" s="1" customFormat="1" ht="14.25" customHeight="1" x14ac:dyDescent="0.2">
      <c r="A14" s="16" t="s">
        <v>16</v>
      </c>
      <c r="B14" s="16"/>
      <c r="C14" s="16"/>
      <c r="D14" s="16"/>
      <c r="E14" s="16"/>
      <c r="F14" s="16"/>
      <c r="G14" s="16"/>
      <c r="H14" s="17"/>
      <c r="I14" s="7">
        <f>SUM(I8:I13)</f>
        <v>13961001000</v>
      </c>
      <c r="J14" s="7">
        <f t="shared" ref="J14:R14" si="4">SUM(J8:J13)</f>
        <v>1685669973</v>
      </c>
      <c r="K14" s="7">
        <f t="shared" si="4"/>
        <v>0</v>
      </c>
      <c r="L14" s="7">
        <f t="shared" si="4"/>
        <v>15646670973</v>
      </c>
      <c r="M14" s="7">
        <f t="shared" si="4"/>
        <v>0</v>
      </c>
      <c r="N14" s="7">
        <f t="shared" si="4"/>
        <v>15276608126</v>
      </c>
      <c r="O14" s="7">
        <f t="shared" si="4"/>
        <v>370062847</v>
      </c>
      <c r="P14" s="7">
        <f t="shared" si="4"/>
        <v>15276608126</v>
      </c>
      <c r="Q14" s="7">
        <f t="shared" si="4"/>
        <v>15276608126</v>
      </c>
      <c r="R14" s="7">
        <f t="shared" si="4"/>
        <v>15276368926</v>
      </c>
      <c r="S14" s="8">
        <f>P14/(L14-M14)</f>
        <v>0.97634878066787611</v>
      </c>
      <c r="T14" s="8">
        <f t="shared" si="0"/>
        <v>0.97634878066787611</v>
      </c>
      <c r="U14" s="8">
        <f>R14/($L14-M14)</f>
        <v>0.97633349307089057</v>
      </c>
    </row>
    <row r="15" spans="1:21" s="1" customFormat="1" ht="14.25" x14ac:dyDescent="0.2">
      <c r="A15" s="3" t="s">
        <v>57</v>
      </c>
      <c r="B15" s="3" t="s">
        <v>28</v>
      </c>
      <c r="C15" s="3" t="s">
        <v>28</v>
      </c>
      <c r="D15" s="3"/>
      <c r="E15" s="3"/>
      <c r="F15" s="3">
        <v>10</v>
      </c>
      <c r="G15" s="3" t="s">
        <v>14</v>
      </c>
      <c r="H15" s="4" t="s">
        <v>33</v>
      </c>
      <c r="I15" s="5">
        <v>8423997000</v>
      </c>
      <c r="J15" s="5">
        <v>0</v>
      </c>
      <c r="K15" s="5">
        <v>0</v>
      </c>
      <c r="L15" s="5">
        <v>8423997000</v>
      </c>
      <c r="M15" s="5">
        <v>0</v>
      </c>
      <c r="N15" s="5">
        <v>8161812601.1199999</v>
      </c>
      <c r="O15" s="5">
        <v>262184398.88</v>
      </c>
      <c r="P15" s="5">
        <v>8161812601.1199999</v>
      </c>
      <c r="Q15" s="5">
        <v>7720842629.4499998</v>
      </c>
      <c r="R15" s="5">
        <v>7720842629.4499998</v>
      </c>
      <c r="S15" s="6">
        <f>P15/($L15-M15)</f>
        <v>0.9688764847755762</v>
      </c>
      <c r="T15" s="6">
        <f t="shared" si="0"/>
        <v>0.91652960339966882</v>
      </c>
      <c r="U15" s="6">
        <f>R15/($L15-M15)</f>
        <v>0.91652960339966882</v>
      </c>
    </row>
    <row r="16" spans="1:21" s="1" customFormat="1" ht="14.25" customHeight="1" x14ac:dyDescent="0.2">
      <c r="A16" s="15" t="s">
        <v>34</v>
      </c>
      <c r="B16" s="16"/>
      <c r="C16" s="16"/>
      <c r="D16" s="16"/>
      <c r="E16" s="16"/>
      <c r="F16" s="16"/>
      <c r="G16" s="16"/>
      <c r="H16" s="17"/>
      <c r="I16" s="7">
        <f>SUM(I15:I15)</f>
        <v>8423997000</v>
      </c>
      <c r="J16" s="7">
        <f t="shared" ref="J16:R16" si="5">SUM(J15:J15)</f>
        <v>0</v>
      </c>
      <c r="K16" s="7">
        <f t="shared" si="5"/>
        <v>0</v>
      </c>
      <c r="L16" s="7">
        <f t="shared" si="5"/>
        <v>8423997000</v>
      </c>
      <c r="M16" s="7">
        <f t="shared" si="5"/>
        <v>0</v>
      </c>
      <c r="N16" s="7">
        <f t="shared" si="5"/>
        <v>8161812601.1199999</v>
      </c>
      <c r="O16" s="7">
        <f t="shared" si="5"/>
        <v>262184398.88</v>
      </c>
      <c r="P16" s="7">
        <f t="shared" si="5"/>
        <v>8161812601.1199999</v>
      </c>
      <c r="Q16" s="7">
        <f t="shared" si="5"/>
        <v>7720842629.4499998</v>
      </c>
      <c r="R16" s="7">
        <f t="shared" si="5"/>
        <v>7720842629.4499998</v>
      </c>
      <c r="S16" s="8">
        <f>P16/(L16-M16)</f>
        <v>0.9688764847755762</v>
      </c>
      <c r="T16" s="8">
        <f t="shared" si="0"/>
        <v>0.91652960339966882</v>
      </c>
      <c r="U16" s="8">
        <f>R16/($L16-M16)</f>
        <v>0.91652960339966882</v>
      </c>
    </row>
    <row r="17" spans="1:21" s="1" customFormat="1" ht="33.75" x14ac:dyDescent="0.2">
      <c r="A17" s="3" t="s">
        <v>57</v>
      </c>
      <c r="B17" s="3" t="s">
        <v>29</v>
      </c>
      <c r="C17" s="3" t="s">
        <v>29</v>
      </c>
      <c r="D17" s="3" t="s">
        <v>36</v>
      </c>
      <c r="E17" s="3" t="s">
        <v>76</v>
      </c>
      <c r="F17" s="3" t="s">
        <v>43</v>
      </c>
      <c r="G17" s="3" t="s">
        <v>14</v>
      </c>
      <c r="H17" s="4" t="s">
        <v>77</v>
      </c>
      <c r="I17" s="5">
        <v>813000000</v>
      </c>
      <c r="J17" s="5">
        <v>0</v>
      </c>
      <c r="K17" s="5">
        <v>813000000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6">
        <v>0</v>
      </c>
      <c r="T17" s="6">
        <v>0</v>
      </c>
      <c r="U17" s="6">
        <v>0</v>
      </c>
    </row>
    <row r="18" spans="1:21" s="1" customFormat="1" ht="22.5" x14ac:dyDescent="0.2">
      <c r="A18" s="3" t="s">
        <v>57</v>
      </c>
      <c r="B18" s="3" t="s">
        <v>29</v>
      </c>
      <c r="C18" s="3" t="s">
        <v>36</v>
      </c>
      <c r="D18" s="3" t="s">
        <v>28</v>
      </c>
      <c r="E18" s="3" t="s">
        <v>37</v>
      </c>
      <c r="F18" s="3" t="s">
        <v>41</v>
      </c>
      <c r="G18" s="3" t="s">
        <v>14</v>
      </c>
      <c r="H18" s="4" t="s">
        <v>55</v>
      </c>
      <c r="I18" s="5">
        <v>31930000</v>
      </c>
      <c r="J18" s="5">
        <v>0</v>
      </c>
      <c r="K18" s="5">
        <v>0</v>
      </c>
      <c r="L18" s="5">
        <v>31930000</v>
      </c>
      <c r="M18" s="5">
        <v>0</v>
      </c>
      <c r="N18" s="5">
        <v>6154225</v>
      </c>
      <c r="O18" s="5">
        <v>25775775</v>
      </c>
      <c r="P18" s="5">
        <v>6154225</v>
      </c>
      <c r="Q18" s="5">
        <v>6154225</v>
      </c>
      <c r="R18" s="5">
        <v>6154225</v>
      </c>
      <c r="S18" s="6">
        <f t="shared" ref="S18:S21" si="6">P18/($L18-M18)</f>
        <v>0.19274115252113999</v>
      </c>
      <c r="T18" s="6">
        <f t="shared" ref="T18:T42" si="7">Q18/($L18-M18)</f>
        <v>0.19274115252113999</v>
      </c>
      <c r="U18" s="6">
        <f t="shared" ref="U18:U21" si="8">R18/($L18-M18)</f>
        <v>0.19274115252113999</v>
      </c>
    </row>
    <row r="19" spans="1:21" s="1" customFormat="1" ht="22.5" x14ac:dyDescent="0.2">
      <c r="A19" s="3" t="s">
        <v>57</v>
      </c>
      <c r="B19" s="3" t="s">
        <v>29</v>
      </c>
      <c r="C19" s="3" t="s">
        <v>38</v>
      </c>
      <c r="D19" s="3" t="s">
        <v>27</v>
      </c>
      <c r="E19" s="3" t="s">
        <v>39</v>
      </c>
      <c r="F19" s="3" t="s">
        <v>41</v>
      </c>
      <c r="G19" s="3" t="s">
        <v>14</v>
      </c>
      <c r="H19" s="4" t="s">
        <v>44</v>
      </c>
      <c r="I19" s="5">
        <v>66837000</v>
      </c>
      <c r="J19" s="5">
        <v>0</v>
      </c>
      <c r="K19" s="5">
        <v>0</v>
      </c>
      <c r="L19" s="5">
        <v>66837000</v>
      </c>
      <c r="M19" s="5">
        <v>0</v>
      </c>
      <c r="N19" s="5">
        <v>66837000</v>
      </c>
      <c r="O19" s="5">
        <v>0</v>
      </c>
      <c r="P19" s="5">
        <v>66837000</v>
      </c>
      <c r="Q19" s="5">
        <v>66837000</v>
      </c>
      <c r="R19" s="5">
        <v>66837000</v>
      </c>
      <c r="S19" s="6">
        <f t="shared" si="6"/>
        <v>1</v>
      </c>
      <c r="T19" s="6">
        <f t="shared" si="7"/>
        <v>1</v>
      </c>
      <c r="U19" s="6">
        <f t="shared" si="8"/>
        <v>1</v>
      </c>
    </row>
    <row r="20" spans="1:21" s="1" customFormat="1" ht="22.5" x14ac:dyDescent="0.2">
      <c r="A20" s="3" t="s">
        <v>57</v>
      </c>
      <c r="B20" s="3" t="s">
        <v>29</v>
      </c>
      <c r="C20" s="3" t="s">
        <v>38</v>
      </c>
      <c r="D20" s="3" t="s">
        <v>27</v>
      </c>
      <c r="E20" s="3" t="s">
        <v>40</v>
      </c>
      <c r="F20" s="3" t="s">
        <v>41</v>
      </c>
      <c r="G20" s="3" t="s">
        <v>14</v>
      </c>
      <c r="H20" s="4" t="s">
        <v>45</v>
      </c>
      <c r="I20" s="5">
        <v>74263000</v>
      </c>
      <c r="J20" s="5">
        <v>0</v>
      </c>
      <c r="K20" s="5">
        <v>0</v>
      </c>
      <c r="L20" s="5">
        <v>74263000</v>
      </c>
      <c r="M20" s="5">
        <v>0</v>
      </c>
      <c r="N20" s="5">
        <v>74263000</v>
      </c>
      <c r="O20" s="5">
        <v>0</v>
      </c>
      <c r="P20" s="5">
        <v>74263000</v>
      </c>
      <c r="Q20" s="5">
        <v>74263000</v>
      </c>
      <c r="R20" s="5">
        <v>74263000</v>
      </c>
      <c r="S20" s="6">
        <f t="shared" si="6"/>
        <v>1</v>
      </c>
      <c r="T20" s="6">
        <f t="shared" si="7"/>
        <v>1</v>
      </c>
      <c r="U20" s="6">
        <f t="shared" si="8"/>
        <v>1</v>
      </c>
    </row>
    <row r="21" spans="1:21" s="1" customFormat="1" ht="14.25" x14ac:dyDescent="0.2">
      <c r="A21" s="3" t="s">
        <v>57</v>
      </c>
      <c r="B21" s="3" t="s">
        <v>29</v>
      </c>
      <c r="C21" s="3" t="s">
        <v>41</v>
      </c>
      <c r="D21" s="3" t="s">
        <v>27</v>
      </c>
      <c r="E21" s="3" t="s">
        <v>42</v>
      </c>
      <c r="F21" s="3" t="s">
        <v>43</v>
      </c>
      <c r="G21" s="3" t="s">
        <v>14</v>
      </c>
      <c r="H21" s="4" t="s">
        <v>46</v>
      </c>
      <c r="I21" s="5">
        <v>213297000</v>
      </c>
      <c r="J21" s="5">
        <v>0</v>
      </c>
      <c r="K21" s="5">
        <v>0</v>
      </c>
      <c r="L21" s="5">
        <v>213297000</v>
      </c>
      <c r="M21" s="5">
        <v>0</v>
      </c>
      <c r="N21" s="5">
        <v>0</v>
      </c>
      <c r="O21" s="5">
        <v>213297000</v>
      </c>
      <c r="P21" s="5">
        <v>0</v>
      </c>
      <c r="Q21" s="5">
        <v>0</v>
      </c>
      <c r="R21" s="5">
        <v>0</v>
      </c>
      <c r="S21" s="6">
        <f t="shared" si="6"/>
        <v>0</v>
      </c>
      <c r="T21" s="6">
        <f t="shared" si="7"/>
        <v>0</v>
      </c>
      <c r="U21" s="6">
        <f t="shared" si="8"/>
        <v>0</v>
      </c>
    </row>
    <row r="22" spans="1:21" s="1" customFormat="1" ht="14.25" customHeight="1" x14ac:dyDescent="0.2">
      <c r="A22" s="15" t="s">
        <v>35</v>
      </c>
      <c r="B22" s="16"/>
      <c r="C22" s="16"/>
      <c r="D22" s="16"/>
      <c r="E22" s="16"/>
      <c r="F22" s="16"/>
      <c r="G22" s="16"/>
      <c r="H22" s="17"/>
      <c r="I22" s="7">
        <f>SUM(I17:I21)</f>
        <v>1199327000</v>
      </c>
      <c r="J22" s="7">
        <f t="shared" ref="J22:R22" si="9">SUM(J17:J21)</f>
        <v>0</v>
      </c>
      <c r="K22" s="7">
        <f t="shared" si="9"/>
        <v>813000000</v>
      </c>
      <c r="L22" s="7">
        <f t="shared" si="9"/>
        <v>386327000</v>
      </c>
      <c r="M22" s="7">
        <f t="shared" si="9"/>
        <v>0</v>
      </c>
      <c r="N22" s="7">
        <f t="shared" si="9"/>
        <v>147254225</v>
      </c>
      <c r="O22" s="7">
        <f t="shared" si="9"/>
        <v>239072775</v>
      </c>
      <c r="P22" s="7">
        <f t="shared" si="9"/>
        <v>147254225</v>
      </c>
      <c r="Q22" s="7">
        <f t="shared" si="9"/>
        <v>147254225</v>
      </c>
      <c r="R22" s="7">
        <f t="shared" si="9"/>
        <v>147254225</v>
      </c>
      <c r="S22" s="8">
        <f>P22/(L22-M22)</f>
        <v>0.38116472573752286</v>
      </c>
      <c r="T22" s="8">
        <f t="shared" si="7"/>
        <v>0.38116472573752286</v>
      </c>
      <c r="U22" s="8">
        <f>R22/($L22-M22)</f>
        <v>0.38116472573752286</v>
      </c>
    </row>
    <row r="23" spans="1:21" s="1" customFormat="1" ht="14.25" x14ac:dyDescent="0.2">
      <c r="A23" s="3" t="s">
        <v>57</v>
      </c>
      <c r="B23" s="3" t="s">
        <v>47</v>
      </c>
      <c r="C23" s="3" t="s">
        <v>27</v>
      </c>
      <c r="D23" s="3"/>
      <c r="E23" s="3"/>
      <c r="F23" s="3" t="s">
        <v>41</v>
      </c>
      <c r="G23" s="3" t="s">
        <v>14</v>
      </c>
      <c r="H23" s="4" t="s">
        <v>48</v>
      </c>
      <c r="I23" s="5">
        <v>167782230</v>
      </c>
      <c r="J23" s="5">
        <v>0</v>
      </c>
      <c r="K23" s="5">
        <v>0</v>
      </c>
      <c r="L23" s="5">
        <v>167782230</v>
      </c>
      <c r="M23" s="5">
        <v>0</v>
      </c>
      <c r="N23" s="5">
        <v>163496000</v>
      </c>
      <c r="O23" s="5">
        <v>4286230</v>
      </c>
      <c r="P23" s="5">
        <v>163496000</v>
      </c>
      <c r="Q23" s="5">
        <v>163496000</v>
      </c>
      <c r="R23" s="5">
        <v>163496000</v>
      </c>
      <c r="S23" s="6">
        <f>P23/($L23-M23)</f>
        <v>0.97445361168462241</v>
      </c>
      <c r="T23" s="6">
        <f t="shared" si="7"/>
        <v>0.97445361168462241</v>
      </c>
      <c r="U23" s="6">
        <f>R23/($L23-M23)</f>
        <v>0.97445361168462241</v>
      </c>
    </row>
    <row r="24" spans="1:21" s="1" customFormat="1" ht="14.25" x14ac:dyDescent="0.2">
      <c r="A24" s="3" t="s">
        <v>57</v>
      </c>
      <c r="B24" s="3" t="s">
        <v>47</v>
      </c>
      <c r="C24" s="3" t="s">
        <v>29</v>
      </c>
      <c r="D24" s="3"/>
      <c r="E24" s="3"/>
      <c r="F24" s="3" t="s">
        <v>41</v>
      </c>
      <c r="G24" s="3" t="s">
        <v>14</v>
      </c>
      <c r="H24" s="4" t="s">
        <v>49</v>
      </c>
      <c r="I24" s="5">
        <v>629200</v>
      </c>
      <c r="J24" s="5">
        <v>0</v>
      </c>
      <c r="K24" s="5">
        <v>0</v>
      </c>
      <c r="L24" s="5">
        <v>629200</v>
      </c>
      <c r="M24" s="5">
        <v>0</v>
      </c>
      <c r="N24" s="5">
        <v>610000</v>
      </c>
      <c r="O24" s="5">
        <v>19200</v>
      </c>
      <c r="P24" s="5">
        <v>610000</v>
      </c>
      <c r="Q24" s="5">
        <v>610000</v>
      </c>
      <c r="R24" s="5">
        <v>610000</v>
      </c>
      <c r="S24" s="6">
        <f>P24/($L24-M24)</f>
        <v>0.96948506039415128</v>
      </c>
      <c r="T24" s="6">
        <f t="shared" si="7"/>
        <v>0.96948506039415128</v>
      </c>
      <c r="U24" s="6">
        <f t="shared" ref="U24" si="10">R24/($L24-M24)</f>
        <v>0.96948506039415128</v>
      </c>
    </row>
    <row r="25" spans="1:21" s="1" customFormat="1" ht="14.25" x14ac:dyDescent="0.2">
      <c r="A25" s="3" t="s">
        <v>57</v>
      </c>
      <c r="B25" s="3" t="s">
        <v>47</v>
      </c>
      <c r="C25" s="3" t="s">
        <v>36</v>
      </c>
      <c r="D25" s="3" t="s">
        <v>27</v>
      </c>
      <c r="E25" s="3"/>
      <c r="F25" s="3" t="s">
        <v>43</v>
      </c>
      <c r="G25" s="3" t="s">
        <v>15</v>
      </c>
      <c r="H25" s="4" t="s">
        <v>50</v>
      </c>
      <c r="I25" s="5">
        <v>633172930</v>
      </c>
      <c r="J25" s="5">
        <v>311330027</v>
      </c>
      <c r="K25" s="5">
        <v>0</v>
      </c>
      <c r="L25" s="5">
        <v>944502957</v>
      </c>
      <c r="M25" s="5">
        <v>0</v>
      </c>
      <c r="N25" s="5">
        <v>944502957</v>
      </c>
      <c r="O25" s="5">
        <v>0</v>
      </c>
      <c r="P25" s="5">
        <v>944502957</v>
      </c>
      <c r="Q25" s="5">
        <v>944502957</v>
      </c>
      <c r="R25" s="5">
        <v>944502957</v>
      </c>
      <c r="S25" s="6">
        <f>P25/($L25-M25)</f>
        <v>1</v>
      </c>
      <c r="T25" s="6">
        <f t="shared" si="7"/>
        <v>1</v>
      </c>
      <c r="U25" s="6">
        <f t="shared" ref="U25" si="11">R25/($L25-M25)</f>
        <v>1</v>
      </c>
    </row>
    <row r="26" spans="1:21" s="1" customFormat="1" ht="14.25" customHeight="1" x14ac:dyDescent="0.2">
      <c r="A26" s="15" t="s">
        <v>51</v>
      </c>
      <c r="B26" s="16"/>
      <c r="C26" s="16"/>
      <c r="D26" s="16"/>
      <c r="E26" s="16"/>
      <c r="F26" s="16"/>
      <c r="G26" s="16"/>
      <c r="H26" s="17"/>
      <c r="I26" s="7">
        <f t="shared" ref="I26:R26" si="12">SUM(I23:I25)</f>
        <v>801584360</v>
      </c>
      <c r="J26" s="7">
        <f t="shared" si="12"/>
        <v>311330027</v>
      </c>
      <c r="K26" s="7">
        <f t="shared" si="12"/>
        <v>0</v>
      </c>
      <c r="L26" s="7">
        <f t="shared" si="12"/>
        <v>1112914387</v>
      </c>
      <c r="M26" s="7">
        <f t="shared" si="12"/>
        <v>0</v>
      </c>
      <c r="N26" s="7">
        <f t="shared" si="12"/>
        <v>1108608957</v>
      </c>
      <c r="O26" s="7">
        <f t="shared" si="12"/>
        <v>4305430</v>
      </c>
      <c r="P26" s="7">
        <f t="shared" si="12"/>
        <v>1108608957</v>
      </c>
      <c r="Q26" s="7">
        <f t="shared" si="12"/>
        <v>1108608957</v>
      </c>
      <c r="R26" s="7">
        <f t="shared" si="12"/>
        <v>1108608957</v>
      </c>
      <c r="S26" s="8">
        <f>P26/(L26-M26)</f>
        <v>0.99613139155150487</v>
      </c>
      <c r="T26" s="8">
        <f t="shared" si="7"/>
        <v>0.99613139155150487</v>
      </c>
      <c r="U26" s="8">
        <f t="shared" ref="U26:U42" si="13">R26/($L26-M26)</f>
        <v>0.99613139155150487</v>
      </c>
    </row>
    <row r="27" spans="1:21" s="1" customFormat="1" ht="33.75" x14ac:dyDescent="0.2">
      <c r="A27" s="3" t="s">
        <v>58</v>
      </c>
      <c r="B27" s="3" t="s">
        <v>61</v>
      </c>
      <c r="C27" s="3" t="s">
        <v>62</v>
      </c>
      <c r="D27" s="3" t="s">
        <v>63</v>
      </c>
      <c r="E27" s="3"/>
      <c r="F27" s="3" t="s">
        <v>43</v>
      </c>
      <c r="G27" s="3" t="s">
        <v>14</v>
      </c>
      <c r="H27" s="4" t="s">
        <v>52</v>
      </c>
      <c r="I27" s="5">
        <v>4000000000</v>
      </c>
      <c r="J27" s="5">
        <v>2366015633</v>
      </c>
      <c r="K27" s="5">
        <v>0</v>
      </c>
      <c r="L27" s="5">
        <v>6366015633</v>
      </c>
      <c r="M27" s="5">
        <v>0</v>
      </c>
      <c r="N27" s="5">
        <v>6311475915.9300003</v>
      </c>
      <c r="O27" s="5">
        <v>54539717.07</v>
      </c>
      <c r="P27" s="5">
        <v>6311475915.9300003</v>
      </c>
      <c r="Q27" s="5">
        <v>3820224053.73</v>
      </c>
      <c r="R27" s="5">
        <v>3820224053.73</v>
      </c>
      <c r="S27" s="6">
        <f t="shared" ref="S27:S41" si="14">P27/($L27-M27)</f>
        <v>0.99143267622729703</v>
      </c>
      <c r="T27" s="6">
        <f t="shared" si="7"/>
        <v>0.60009655551689411</v>
      </c>
      <c r="U27" s="6">
        <f t="shared" si="13"/>
        <v>0.60009655551689411</v>
      </c>
    </row>
    <row r="28" spans="1:21" s="1" customFormat="1" ht="22.5" x14ac:dyDescent="0.2">
      <c r="A28" s="3" t="s">
        <v>58</v>
      </c>
      <c r="B28" s="3" t="s">
        <v>61</v>
      </c>
      <c r="C28" s="3" t="s">
        <v>62</v>
      </c>
      <c r="D28" s="3" t="s">
        <v>64</v>
      </c>
      <c r="E28" s="3"/>
      <c r="F28" s="3" t="s">
        <v>43</v>
      </c>
      <c r="G28" s="3" t="s">
        <v>14</v>
      </c>
      <c r="H28" s="4" t="s">
        <v>20</v>
      </c>
      <c r="I28" s="5">
        <v>16745239642</v>
      </c>
      <c r="J28" s="5">
        <v>2366015633</v>
      </c>
      <c r="K28" s="5">
        <v>2366015633</v>
      </c>
      <c r="L28" s="5">
        <v>16745239642</v>
      </c>
      <c r="M28" s="5">
        <v>0</v>
      </c>
      <c r="N28" s="5">
        <v>16293407157.17</v>
      </c>
      <c r="O28" s="5">
        <v>451832484.82999998</v>
      </c>
      <c r="P28" s="5">
        <v>16293407157.17</v>
      </c>
      <c r="Q28" s="5">
        <v>14545497407.25</v>
      </c>
      <c r="R28" s="5">
        <v>14545497407.25</v>
      </c>
      <c r="S28" s="6">
        <f t="shared" si="14"/>
        <v>0.97301725777057713</v>
      </c>
      <c r="T28" s="6">
        <f t="shared" si="7"/>
        <v>0.86863477132732936</v>
      </c>
      <c r="U28" s="6">
        <f t="shared" si="13"/>
        <v>0.86863477132732936</v>
      </c>
    </row>
    <row r="29" spans="1:21" s="1" customFormat="1" ht="22.5" x14ac:dyDescent="0.2">
      <c r="A29" s="3" t="s">
        <v>58</v>
      </c>
      <c r="B29" s="3" t="s">
        <v>61</v>
      </c>
      <c r="C29" s="3" t="s">
        <v>62</v>
      </c>
      <c r="D29" s="3" t="s">
        <v>64</v>
      </c>
      <c r="E29" s="3"/>
      <c r="F29" s="3" t="s">
        <v>43</v>
      </c>
      <c r="G29" s="3" t="s">
        <v>15</v>
      </c>
      <c r="H29" s="4" t="s">
        <v>20</v>
      </c>
      <c r="I29" s="5">
        <v>5000000000</v>
      </c>
      <c r="J29" s="5">
        <v>0</v>
      </c>
      <c r="K29" s="5">
        <v>2366015633</v>
      </c>
      <c r="L29" s="5">
        <v>2633984367</v>
      </c>
      <c r="M29" s="5">
        <v>0</v>
      </c>
      <c r="N29" s="5">
        <v>0</v>
      </c>
      <c r="O29" s="5">
        <v>2633984367</v>
      </c>
      <c r="P29" s="5">
        <v>0</v>
      </c>
      <c r="Q29" s="5">
        <v>0</v>
      </c>
      <c r="R29" s="5">
        <v>0</v>
      </c>
      <c r="S29" s="6">
        <f t="shared" ref="S29" si="15">P29/($L29-M29)</f>
        <v>0</v>
      </c>
      <c r="T29" s="6">
        <f t="shared" ref="T29" si="16">Q29/($L29-M29)</f>
        <v>0</v>
      </c>
      <c r="U29" s="6">
        <f t="shared" ref="U29" si="17">R29/($L29-M29)</f>
        <v>0</v>
      </c>
    </row>
    <row r="30" spans="1:21" s="1" customFormat="1" ht="33.75" x14ac:dyDescent="0.2">
      <c r="A30" s="3" t="s">
        <v>58</v>
      </c>
      <c r="B30" s="3" t="s">
        <v>61</v>
      </c>
      <c r="C30" s="3" t="s">
        <v>62</v>
      </c>
      <c r="D30" s="3" t="s">
        <v>65</v>
      </c>
      <c r="E30" s="3"/>
      <c r="F30" s="3" t="s">
        <v>43</v>
      </c>
      <c r="G30" s="3" t="s">
        <v>14</v>
      </c>
      <c r="H30" s="4" t="s">
        <v>21</v>
      </c>
      <c r="I30" s="5">
        <v>2600000000</v>
      </c>
      <c r="J30" s="5">
        <v>0</v>
      </c>
      <c r="K30" s="5">
        <v>0</v>
      </c>
      <c r="L30" s="5">
        <v>2600000000</v>
      </c>
      <c r="M30" s="5">
        <v>0</v>
      </c>
      <c r="N30" s="5">
        <v>2600000000</v>
      </c>
      <c r="O30" s="5">
        <v>0</v>
      </c>
      <c r="P30" s="5">
        <v>2600000000</v>
      </c>
      <c r="Q30" s="5">
        <v>2078679646</v>
      </c>
      <c r="R30" s="5">
        <v>2078679646</v>
      </c>
      <c r="S30" s="6">
        <f t="shared" si="14"/>
        <v>1</v>
      </c>
      <c r="T30" s="6">
        <f t="shared" si="7"/>
        <v>0.79949217153846153</v>
      </c>
      <c r="U30" s="6">
        <f t="shared" ref="U30:U41" si="18">R30/($L30-M30)</f>
        <v>0.79949217153846153</v>
      </c>
    </row>
    <row r="31" spans="1:21" s="1" customFormat="1" ht="22.5" x14ac:dyDescent="0.2">
      <c r="A31" s="3" t="s">
        <v>58</v>
      </c>
      <c r="B31" s="3" t="s">
        <v>61</v>
      </c>
      <c r="C31" s="3" t="s">
        <v>62</v>
      </c>
      <c r="D31" s="3" t="s">
        <v>78</v>
      </c>
      <c r="E31" s="3"/>
      <c r="F31" s="3" t="s">
        <v>43</v>
      </c>
      <c r="G31" s="3" t="s">
        <v>14</v>
      </c>
      <c r="H31" s="4" t="s">
        <v>79</v>
      </c>
      <c r="I31" s="5">
        <v>10000000000</v>
      </c>
      <c r="J31" s="5">
        <v>0</v>
      </c>
      <c r="K31" s="5">
        <v>0</v>
      </c>
      <c r="L31" s="5">
        <v>10000000000</v>
      </c>
      <c r="M31" s="5">
        <v>0</v>
      </c>
      <c r="N31" s="5">
        <v>10000000000</v>
      </c>
      <c r="O31" s="5">
        <v>0</v>
      </c>
      <c r="P31" s="5">
        <v>10000000000</v>
      </c>
      <c r="Q31" s="5">
        <v>7671830996</v>
      </c>
      <c r="R31" s="5">
        <v>7671830996</v>
      </c>
      <c r="S31" s="6">
        <f t="shared" si="14"/>
        <v>1</v>
      </c>
      <c r="T31" s="6">
        <f t="shared" si="7"/>
        <v>0.76718309959999997</v>
      </c>
      <c r="U31" s="6">
        <f t="shared" si="18"/>
        <v>0.76718309959999997</v>
      </c>
    </row>
    <row r="32" spans="1:21" s="1" customFormat="1" ht="22.5" x14ac:dyDescent="0.2">
      <c r="A32" s="3" t="s">
        <v>58</v>
      </c>
      <c r="B32" s="3" t="s">
        <v>66</v>
      </c>
      <c r="C32" s="3" t="s">
        <v>62</v>
      </c>
      <c r="D32" s="3" t="s">
        <v>63</v>
      </c>
      <c r="E32" s="3"/>
      <c r="F32" s="3" t="s">
        <v>53</v>
      </c>
      <c r="G32" s="3" t="s">
        <v>15</v>
      </c>
      <c r="H32" s="4" t="s">
        <v>22</v>
      </c>
      <c r="I32" s="5">
        <v>60000000000</v>
      </c>
      <c r="J32" s="5">
        <v>0</v>
      </c>
      <c r="K32" s="5">
        <v>0</v>
      </c>
      <c r="L32" s="5">
        <v>60000000000</v>
      </c>
      <c r="M32" s="5">
        <v>0</v>
      </c>
      <c r="N32" s="5">
        <v>59923900981</v>
      </c>
      <c r="O32" s="5">
        <v>76099019</v>
      </c>
      <c r="P32" s="5">
        <v>59923900981</v>
      </c>
      <c r="Q32" s="5">
        <v>57812006363</v>
      </c>
      <c r="R32" s="5">
        <v>56622505095</v>
      </c>
      <c r="S32" s="6">
        <f t="shared" si="14"/>
        <v>0.9987316830166667</v>
      </c>
      <c r="T32" s="6">
        <f t="shared" si="7"/>
        <v>0.96353343938333336</v>
      </c>
      <c r="U32" s="6">
        <f t="shared" si="18"/>
        <v>0.94370841824999996</v>
      </c>
    </row>
    <row r="33" spans="1:21" s="1" customFormat="1" ht="22.5" x14ac:dyDescent="0.2">
      <c r="A33" s="3" t="s">
        <v>58</v>
      </c>
      <c r="B33" s="3" t="s">
        <v>66</v>
      </c>
      <c r="C33" s="3" t="s">
        <v>62</v>
      </c>
      <c r="D33" s="3" t="s">
        <v>64</v>
      </c>
      <c r="E33" s="3"/>
      <c r="F33" s="3" t="s">
        <v>43</v>
      </c>
      <c r="G33" s="3" t="s">
        <v>14</v>
      </c>
      <c r="H33" s="4" t="s">
        <v>23</v>
      </c>
      <c r="I33" s="5">
        <v>113119922885</v>
      </c>
      <c r="J33" s="5">
        <v>0</v>
      </c>
      <c r="K33" s="5">
        <v>27366015633</v>
      </c>
      <c r="L33" s="5">
        <v>85753907252</v>
      </c>
      <c r="M33" s="5">
        <v>0</v>
      </c>
      <c r="N33" s="5">
        <v>85753907252</v>
      </c>
      <c r="O33" s="5">
        <v>0</v>
      </c>
      <c r="P33" s="5">
        <v>85753907252</v>
      </c>
      <c r="Q33" s="5">
        <v>84985907252</v>
      </c>
      <c r="R33" s="5">
        <v>84985907252</v>
      </c>
      <c r="S33" s="6">
        <f t="shared" si="14"/>
        <v>1</v>
      </c>
      <c r="T33" s="6">
        <f t="shared" si="7"/>
        <v>0.99104413985775452</v>
      </c>
      <c r="U33" s="6">
        <f t="shared" si="18"/>
        <v>0.99104413985775452</v>
      </c>
    </row>
    <row r="34" spans="1:21" s="1" customFormat="1" ht="22.5" x14ac:dyDescent="0.2">
      <c r="A34" s="3" t="s">
        <v>58</v>
      </c>
      <c r="B34" s="3" t="s">
        <v>66</v>
      </c>
      <c r="C34" s="3" t="s">
        <v>62</v>
      </c>
      <c r="D34" s="3" t="s">
        <v>64</v>
      </c>
      <c r="E34" s="3"/>
      <c r="F34" s="3" t="s">
        <v>43</v>
      </c>
      <c r="G34" s="3" t="s">
        <v>15</v>
      </c>
      <c r="H34" s="4" t="s">
        <v>23</v>
      </c>
      <c r="I34" s="5">
        <v>0</v>
      </c>
      <c r="J34" s="5">
        <v>27366015633</v>
      </c>
      <c r="K34" s="5">
        <v>0</v>
      </c>
      <c r="L34" s="5">
        <v>27366015633</v>
      </c>
      <c r="M34" s="5">
        <v>0</v>
      </c>
      <c r="N34" s="5">
        <v>27366015633</v>
      </c>
      <c r="O34" s="5">
        <v>0</v>
      </c>
      <c r="P34" s="5">
        <v>27366015633</v>
      </c>
      <c r="Q34" s="5">
        <v>27366015633</v>
      </c>
      <c r="R34" s="5">
        <v>27366015633</v>
      </c>
      <c r="S34" s="6">
        <f t="shared" ref="S34" si="19">P34/($L34-M34)</f>
        <v>1</v>
      </c>
      <c r="T34" s="6">
        <f t="shared" ref="T34" si="20">Q34/($L34-M34)</f>
        <v>1</v>
      </c>
      <c r="U34" s="6">
        <f t="shared" ref="U34" si="21">R34/($L34-M34)</f>
        <v>1</v>
      </c>
    </row>
    <row r="35" spans="1:21" s="1" customFormat="1" ht="33.75" x14ac:dyDescent="0.2">
      <c r="A35" s="3" t="s">
        <v>58</v>
      </c>
      <c r="B35" s="3" t="s">
        <v>66</v>
      </c>
      <c r="C35" s="3" t="s">
        <v>62</v>
      </c>
      <c r="D35" s="3" t="s">
        <v>65</v>
      </c>
      <c r="E35" s="3"/>
      <c r="F35" s="3" t="s">
        <v>43</v>
      </c>
      <c r="G35" s="3" t="s">
        <v>14</v>
      </c>
      <c r="H35" s="4" t="s">
        <v>70</v>
      </c>
      <c r="I35" s="5">
        <v>70000000000</v>
      </c>
      <c r="J35" s="5">
        <v>0</v>
      </c>
      <c r="K35" s="5">
        <v>0</v>
      </c>
      <c r="L35" s="5">
        <v>70000000000</v>
      </c>
      <c r="M35" s="5">
        <v>0</v>
      </c>
      <c r="N35" s="5">
        <v>70000000000</v>
      </c>
      <c r="O35" s="5">
        <v>0</v>
      </c>
      <c r="P35" s="5">
        <v>70000000000</v>
      </c>
      <c r="Q35" s="5">
        <v>54872116543</v>
      </c>
      <c r="R35" s="5">
        <v>54872116543</v>
      </c>
      <c r="S35" s="6">
        <f t="shared" si="14"/>
        <v>1</v>
      </c>
      <c r="T35" s="6">
        <f t="shared" si="7"/>
        <v>0.78388737918571427</v>
      </c>
      <c r="U35" s="6">
        <f t="shared" si="18"/>
        <v>0.78388737918571427</v>
      </c>
    </row>
    <row r="36" spans="1:21" s="1" customFormat="1" ht="33.75" x14ac:dyDescent="0.2">
      <c r="A36" s="3" t="s">
        <v>58</v>
      </c>
      <c r="B36" s="3" t="s">
        <v>67</v>
      </c>
      <c r="C36" s="3" t="s">
        <v>62</v>
      </c>
      <c r="D36" s="3" t="s">
        <v>63</v>
      </c>
      <c r="E36" s="3"/>
      <c r="F36" s="3" t="s">
        <v>43</v>
      </c>
      <c r="G36" s="3" t="s">
        <v>14</v>
      </c>
      <c r="H36" s="4" t="s">
        <v>71</v>
      </c>
      <c r="I36" s="5">
        <v>57000000000</v>
      </c>
      <c r="J36" s="5">
        <v>0</v>
      </c>
      <c r="K36" s="5">
        <v>0</v>
      </c>
      <c r="L36" s="5">
        <v>57000000000</v>
      </c>
      <c r="M36" s="5">
        <v>0</v>
      </c>
      <c r="N36" s="5">
        <v>57000000000</v>
      </c>
      <c r="O36" s="5">
        <v>0</v>
      </c>
      <c r="P36" s="5">
        <v>57000000000</v>
      </c>
      <c r="Q36" s="5">
        <v>42548657358.309998</v>
      </c>
      <c r="R36" s="5">
        <v>42548657358.309998</v>
      </c>
      <c r="S36" s="6">
        <f t="shared" si="14"/>
        <v>1</v>
      </c>
      <c r="T36" s="6">
        <f t="shared" si="7"/>
        <v>0.74646767295280703</v>
      </c>
      <c r="U36" s="6">
        <f t="shared" si="18"/>
        <v>0.74646767295280703</v>
      </c>
    </row>
    <row r="37" spans="1:21" s="1" customFormat="1" ht="33.75" x14ac:dyDescent="0.2">
      <c r="A37" s="3" t="s">
        <v>58</v>
      </c>
      <c r="B37" s="3" t="s">
        <v>67</v>
      </c>
      <c r="C37" s="3" t="s">
        <v>62</v>
      </c>
      <c r="D37" s="3" t="s">
        <v>64</v>
      </c>
      <c r="E37" s="3"/>
      <c r="F37" s="3" t="s">
        <v>43</v>
      </c>
      <c r="G37" s="3" t="s">
        <v>14</v>
      </c>
      <c r="H37" s="4" t="s">
        <v>80</v>
      </c>
      <c r="I37" s="5">
        <v>3000000000</v>
      </c>
      <c r="J37" s="5">
        <v>5000000000</v>
      </c>
      <c r="K37" s="5">
        <v>0</v>
      </c>
      <c r="L37" s="5">
        <v>8000000000</v>
      </c>
      <c r="M37" s="5">
        <v>0</v>
      </c>
      <c r="N37" s="5">
        <v>8000000000</v>
      </c>
      <c r="O37" s="5">
        <v>0</v>
      </c>
      <c r="P37" s="5">
        <v>8000000000</v>
      </c>
      <c r="Q37" s="5">
        <v>5697504000</v>
      </c>
      <c r="R37" s="5">
        <v>5697504000</v>
      </c>
      <c r="S37" s="6">
        <f t="shared" si="14"/>
        <v>1</v>
      </c>
      <c r="T37" s="6">
        <f t="shared" si="7"/>
        <v>0.71218800000000004</v>
      </c>
      <c r="U37" s="6">
        <f t="shared" si="18"/>
        <v>0.71218800000000004</v>
      </c>
    </row>
    <row r="38" spans="1:21" s="1" customFormat="1" ht="33.75" x14ac:dyDescent="0.2">
      <c r="A38" s="3" t="s">
        <v>58</v>
      </c>
      <c r="B38" s="3" t="s">
        <v>67</v>
      </c>
      <c r="C38" s="3" t="s">
        <v>62</v>
      </c>
      <c r="D38" s="3" t="s">
        <v>64</v>
      </c>
      <c r="E38" s="3"/>
      <c r="F38" s="3" t="s">
        <v>43</v>
      </c>
      <c r="G38" s="3" t="s">
        <v>15</v>
      </c>
      <c r="H38" s="4" t="s">
        <v>80</v>
      </c>
      <c r="I38" s="5">
        <v>5000000000</v>
      </c>
      <c r="J38" s="5">
        <v>0</v>
      </c>
      <c r="K38" s="5">
        <v>5000000000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6">
        <v>0</v>
      </c>
      <c r="T38" s="6">
        <v>0</v>
      </c>
      <c r="U38" s="6">
        <v>0</v>
      </c>
    </row>
    <row r="39" spans="1:21" s="1" customFormat="1" ht="33.75" x14ac:dyDescent="0.2">
      <c r="A39" s="3" t="s">
        <v>58</v>
      </c>
      <c r="B39" s="3" t="s">
        <v>69</v>
      </c>
      <c r="C39" s="3" t="s">
        <v>62</v>
      </c>
      <c r="D39" s="3" t="s">
        <v>68</v>
      </c>
      <c r="E39" s="3"/>
      <c r="F39" s="3" t="s">
        <v>43</v>
      </c>
      <c r="G39" s="3" t="s">
        <v>14</v>
      </c>
      <c r="H39" s="4" t="s">
        <v>72</v>
      </c>
      <c r="I39" s="5">
        <v>10000000000</v>
      </c>
      <c r="J39" s="5">
        <v>20000000000</v>
      </c>
      <c r="K39" s="5">
        <v>0</v>
      </c>
      <c r="L39" s="5">
        <v>30000000000</v>
      </c>
      <c r="M39" s="5">
        <v>0</v>
      </c>
      <c r="N39" s="5">
        <v>30000000000</v>
      </c>
      <c r="O39" s="5">
        <v>0</v>
      </c>
      <c r="P39" s="5">
        <v>30000000000</v>
      </c>
      <c r="Q39" s="5">
        <v>26631882406.18</v>
      </c>
      <c r="R39" s="5">
        <v>26631882406.18</v>
      </c>
      <c r="S39" s="6">
        <f t="shared" si="14"/>
        <v>1</v>
      </c>
      <c r="T39" s="6">
        <f t="shared" si="7"/>
        <v>0.88772941353933332</v>
      </c>
      <c r="U39" s="6">
        <f t="shared" si="18"/>
        <v>0.88772941353933332</v>
      </c>
    </row>
    <row r="40" spans="1:21" s="1" customFormat="1" ht="33.75" x14ac:dyDescent="0.2">
      <c r="A40" s="3" t="s">
        <v>58</v>
      </c>
      <c r="B40" s="3" t="s">
        <v>69</v>
      </c>
      <c r="C40" s="3" t="s">
        <v>62</v>
      </c>
      <c r="D40" s="3" t="s">
        <v>68</v>
      </c>
      <c r="E40" s="3"/>
      <c r="F40" s="3" t="s">
        <v>43</v>
      </c>
      <c r="G40" s="3" t="s">
        <v>15</v>
      </c>
      <c r="H40" s="4" t="s">
        <v>72</v>
      </c>
      <c r="I40" s="5">
        <v>20000000000</v>
      </c>
      <c r="J40" s="5">
        <v>0</v>
      </c>
      <c r="K40" s="5">
        <v>20000000000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6">
        <v>0</v>
      </c>
      <c r="T40" s="6">
        <v>0</v>
      </c>
      <c r="U40" s="6">
        <v>0</v>
      </c>
    </row>
    <row r="41" spans="1:21" s="1" customFormat="1" ht="22.5" x14ac:dyDescent="0.2">
      <c r="A41" s="3" t="s">
        <v>58</v>
      </c>
      <c r="B41" s="3" t="s">
        <v>69</v>
      </c>
      <c r="C41" s="3" t="s">
        <v>62</v>
      </c>
      <c r="D41" s="3" t="s">
        <v>63</v>
      </c>
      <c r="E41" s="3"/>
      <c r="F41" s="3" t="s">
        <v>43</v>
      </c>
      <c r="G41" s="3" t="s">
        <v>14</v>
      </c>
      <c r="H41" s="4" t="s">
        <v>73</v>
      </c>
      <c r="I41" s="5">
        <v>10000000000</v>
      </c>
      <c r="J41" s="5">
        <v>0</v>
      </c>
      <c r="K41" s="5">
        <v>0</v>
      </c>
      <c r="L41" s="5">
        <v>10000000000</v>
      </c>
      <c r="M41" s="5">
        <v>0</v>
      </c>
      <c r="N41" s="5">
        <v>10000000000</v>
      </c>
      <c r="O41" s="5">
        <v>0</v>
      </c>
      <c r="P41" s="5">
        <v>10000000000</v>
      </c>
      <c r="Q41" s="5">
        <v>8000000000</v>
      </c>
      <c r="R41" s="5">
        <v>8000000000</v>
      </c>
      <c r="S41" s="6">
        <f t="shared" si="14"/>
        <v>1</v>
      </c>
      <c r="T41" s="6">
        <f t="shared" si="7"/>
        <v>0.8</v>
      </c>
      <c r="U41" s="6">
        <f t="shared" si="18"/>
        <v>0.8</v>
      </c>
    </row>
    <row r="42" spans="1:21" s="1" customFormat="1" ht="14.25" customHeight="1" x14ac:dyDescent="0.2">
      <c r="A42" s="18" t="s">
        <v>59</v>
      </c>
      <c r="B42" s="19"/>
      <c r="C42" s="19"/>
      <c r="D42" s="19"/>
      <c r="E42" s="19"/>
      <c r="F42" s="19"/>
      <c r="G42" s="19"/>
      <c r="H42" s="20"/>
      <c r="I42" s="7">
        <f>SUM(I27:I41)</f>
        <v>386465162527</v>
      </c>
      <c r="J42" s="7">
        <f t="shared" ref="J42:R42" si="22">SUM(J27:J41)</f>
        <v>57098046899</v>
      </c>
      <c r="K42" s="7">
        <f t="shared" si="22"/>
        <v>57098046899</v>
      </c>
      <c r="L42" s="7">
        <f t="shared" si="22"/>
        <v>386465162527</v>
      </c>
      <c r="M42" s="7">
        <f t="shared" si="22"/>
        <v>0</v>
      </c>
      <c r="N42" s="7">
        <f t="shared" si="22"/>
        <v>383248706939.09998</v>
      </c>
      <c r="O42" s="7">
        <f t="shared" si="22"/>
        <v>3216455587.9000001</v>
      </c>
      <c r="P42" s="7">
        <f t="shared" si="22"/>
        <v>383248706939.09998</v>
      </c>
      <c r="Q42" s="7">
        <f t="shared" si="22"/>
        <v>336030321658.46997</v>
      </c>
      <c r="R42" s="7">
        <f t="shared" si="22"/>
        <v>334840820390.46997</v>
      </c>
      <c r="S42" s="8">
        <f>P42/(L42-M42)</f>
        <v>0.99167724312621497</v>
      </c>
      <c r="T42" s="8">
        <f t="shared" si="7"/>
        <v>0.86949705753877249</v>
      </c>
      <c r="U42" s="8">
        <f t="shared" si="13"/>
        <v>0.86641915716549656</v>
      </c>
    </row>
    <row r="43" spans="1:21" s="11" customFormat="1" ht="15.75" customHeight="1" x14ac:dyDescent="0.2">
      <c r="A43" s="21" t="s">
        <v>60</v>
      </c>
      <c r="B43" s="22"/>
      <c r="C43" s="22"/>
      <c r="D43" s="22"/>
      <c r="E43" s="22"/>
      <c r="F43" s="22"/>
      <c r="G43" s="22"/>
      <c r="H43" s="23"/>
      <c r="I43" s="9">
        <f>+I14+I16+I22+I26+I42</f>
        <v>410851071887</v>
      </c>
      <c r="J43" s="9">
        <f t="shared" ref="J43:R43" si="23">+J14+J16+J22+J26+J42</f>
        <v>59095046899</v>
      </c>
      <c r="K43" s="9">
        <f t="shared" si="23"/>
        <v>57911046899</v>
      </c>
      <c r="L43" s="9">
        <f t="shared" si="23"/>
        <v>412035071887</v>
      </c>
      <c r="M43" s="9">
        <f t="shared" si="23"/>
        <v>0</v>
      </c>
      <c r="N43" s="9">
        <f t="shared" si="23"/>
        <v>407942990848.21997</v>
      </c>
      <c r="O43" s="9">
        <f t="shared" si="23"/>
        <v>4092081038.7800002</v>
      </c>
      <c r="P43" s="9">
        <f t="shared" si="23"/>
        <v>407942990848.21997</v>
      </c>
      <c r="Q43" s="9">
        <f t="shared" si="23"/>
        <v>360283635595.91998</v>
      </c>
      <c r="R43" s="9">
        <f t="shared" si="23"/>
        <v>359093895127.91998</v>
      </c>
      <c r="S43" s="10">
        <f>P43/($L$43-$M$43)</f>
        <v>0.99006860988789258</v>
      </c>
      <c r="T43" s="10">
        <f>Q43/($L$43-$M$43)</f>
        <v>0.87440040952321463</v>
      </c>
      <c r="U43" s="10">
        <f>R43/($L$43-$M$43)</f>
        <v>0.87151293573960842</v>
      </c>
    </row>
    <row r="44" spans="1:21" x14ac:dyDescent="0.25"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1" x14ac:dyDescent="0.25">
      <c r="H45" s="13"/>
      <c r="I45" s="14"/>
      <c r="J45" s="14"/>
      <c r="K45" s="14"/>
      <c r="L45" s="14"/>
      <c r="M45" s="14"/>
      <c r="N45" s="14"/>
      <c r="O45" s="14"/>
      <c r="P45" s="26"/>
      <c r="Q45" s="26"/>
      <c r="R45" s="14"/>
    </row>
    <row r="46" spans="1:21" x14ac:dyDescent="0.25">
      <c r="I46" s="13"/>
      <c r="J46" s="13"/>
      <c r="K46" s="13"/>
      <c r="L46" s="13"/>
      <c r="M46" s="13"/>
      <c r="N46" s="13"/>
      <c r="O46" s="13"/>
      <c r="P46" s="13"/>
      <c r="Q46" s="13"/>
    </row>
    <row r="47" spans="1:21" x14ac:dyDescent="0.25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1" x14ac:dyDescent="0.25"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9:18" x14ac:dyDescent="0.25"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9:18" x14ac:dyDescent="0.25">
      <c r="I50" s="13"/>
      <c r="J50" s="13"/>
      <c r="K50" s="13"/>
      <c r="L50" s="13"/>
      <c r="M50" s="13"/>
      <c r="N50" s="13"/>
      <c r="O50" s="13"/>
      <c r="P50" s="13"/>
      <c r="Q50" s="13"/>
      <c r="R50" s="13"/>
    </row>
  </sheetData>
  <sheetProtection autoFilter="0"/>
  <mergeCells count="11">
    <mergeCell ref="B1:U1"/>
    <mergeCell ref="B2:U2"/>
    <mergeCell ref="B3:U3"/>
    <mergeCell ref="B4:U4"/>
    <mergeCell ref="B5:U5"/>
    <mergeCell ref="A22:H22"/>
    <mergeCell ref="A26:H26"/>
    <mergeCell ref="A42:H42"/>
    <mergeCell ref="A43:H43"/>
    <mergeCell ref="A14:H14"/>
    <mergeCell ref="A16:H1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DICIEMBRE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2022-02-18T18:16:55Z</dcterms:modified>
</cp:coreProperties>
</file>