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JUNIO 2021\"/>
    </mc:Choice>
  </mc:AlternateContent>
  <xr:revisionPtr revIDLastSave="0" documentId="13_ncr:1_{7726F6E9-6832-4807-8608-EF9F014B2B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JUNIO 2021" sheetId="2" r:id="rId1"/>
  </sheets>
  <calcPr calcId="191029"/>
</workbook>
</file>

<file path=xl/calcChain.xml><?xml version="1.0" encoding="utf-8"?>
<calcChain xmlns="http://schemas.openxmlformats.org/spreadsheetml/2006/main">
  <c r="Q11" i="2" l="1"/>
  <c r="Q13" i="2"/>
  <c r="Q19" i="2"/>
  <c r="Q23" i="2"/>
  <c r="Q38" i="2"/>
  <c r="L11" i="2"/>
  <c r="L13" i="2"/>
  <c r="U13" i="2" s="1"/>
  <c r="L19" i="2"/>
  <c r="L23" i="2"/>
  <c r="L38" i="2"/>
  <c r="M11" i="2"/>
  <c r="M13" i="2"/>
  <c r="M19" i="2"/>
  <c r="M23" i="2"/>
  <c r="M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P23" i="2"/>
  <c r="P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S10" i="2"/>
  <c r="S9" i="2"/>
  <c r="S8" i="2"/>
  <c r="R11" i="2"/>
  <c r="R13" i="2"/>
  <c r="R19" i="2"/>
  <c r="R23" i="2"/>
  <c r="R38" i="2"/>
  <c r="O11" i="2"/>
  <c r="O13" i="2"/>
  <c r="O19" i="2"/>
  <c r="O23" i="2"/>
  <c r="O38" i="2"/>
  <c r="N11" i="2"/>
  <c r="N13" i="2"/>
  <c r="N19" i="2"/>
  <c r="N23" i="2"/>
  <c r="N38" i="2"/>
  <c r="K11" i="2"/>
  <c r="K13" i="2"/>
  <c r="K19" i="2"/>
  <c r="K23" i="2"/>
  <c r="K38" i="2"/>
  <c r="J11" i="2"/>
  <c r="J13" i="2"/>
  <c r="J19" i="2"/>
  <c r="J23" i="2"/>
  <c r="J38" i="2"/>
  <c r="I11" i="2"/>
  <c r="I13" i="2"/>
  <c r="I19" i="2"/>
  <c r="I23" i="2"/>
  <c r="I38" i="2"/>
  <c r="U37" i="2"/>
  <c r="U36" i="2"/>
  <c r="U35" i="2"/>
  <c r="U34" i="2"/>
  <c r="U33" i="2"/>
  <c r="U32" i="2"/>
  <c r="U31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U38" i="2" l="1"/>
  <c r="T23" i="2"/>
  <c r="S19" i="2"/>
  <c r="S38" i="2"/>
  <c r="T38" i="2"/>
  <c r="S23" i="2"/>
  <c r="U23" i="2"/>
  <c r="U19" i="2"/>
  <c r="T13" i="2"/>
  <c r="S11" i="2"/>
  <c r="U11" i="2"/>
  <c r="T11" i="2"/>
  <c r="K39" i="2"/>
  <c r="N39" i="2"/>
  <c r="T19" i="2"/>
  <c r="P39" i="2"/>
  <c r="I39" i="2"/>
  <c r="J39" i="2"/>
  <c r="L39" i="2"/>
  <c r="O39" i="2"/>
  <c r="S13" i="2"/>
  <c r="M39" i="2"/>
  <c r="Q39" i="2"/>
  <c r="R39" i="2"/>
  <c r="S39" i="2" l="1"/>
  <c r="T39" i="2"/>
  <c r="U39" i="2"/>
</calcChain>
</file>

<file path=xl/sharedStrings.xml><?xml version="1.0" encoding="utf-8"?>
<sst xmlns="http://schemas.openxmlformats.org/spreadsheetml/2006/main" count="215" uniqueCount="83">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</sst>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4"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5"/>
  <sheetViews>
    <sheetView showGridLines="0" tabSelected="1" topLeftCell="H30" zoomScale="85" zoomScaleNormal="85" workbookViewId="0">
      <selection activeCell="I41" sqref="I41:R45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14" t="s">
        <v>55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" customFormat="1" x14ac:dyDescent="0.25">
      <c r="B2" s="14" t="s">
        <v>82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5" customHeight="1" x14ac:dyDescent="0.2">
      <c r="B3" s="15" t="s">
        <v>76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" customFormat="1" ht="15" customHeight="1" x14ac:dyDescent="0.2">
      <c r="B4" s="15" t="s">
        <v>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" customFormat="1" ht="15" customHeight="1" x14ac:dyDescent="0.2">
      <c r="B5" s="15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4413073586</v>
      </c>
      <c r="Q8" s="5">
        <v>4333696557</v>
      </c>
      <c r="R8" s="5">
        <v>4321143182</v>
      </c>
      <c r="S8" s="6">
        <f>P8/($L8-M8)</f>
        <v>0.47888269794084959</v>
      </c>
      <c r="T8" s="6">
        <f t="shared" ref="T8:T13" si="0">Q8/($L8-M8)</f>
        <v>0.47026913529312059</v>
      </c>
      <c r="U8" s="6">
        <f>R8/($L8-M8)</f>
        <v>0.46890691144366237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1431529814</v>
      </c>
      <c r="Q9" s="5">
        <v>1431529814</v>
      </c>
      <c r="R9" s="5">
        <v>1431529814</v>
      </c>
      <c r="S9" s="6">
        <f>P9/($L9-M9)</f>
        <v>0.44400623115571652</v>
      </c>
      <c r="T9" s="6">
        <f t="shared" si="0"/>
        <v>0.44400623115571652</v>
      </c>
      <c r="U9" s="6">
        <f t="shared" ref="U9:U10" si="1">R9/($L9-M9)</f>
        <v>0.44400623115571652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975320313</v>
      </c>
      <c r="Q10" s="5">
        <v>927885377</v>
      </c>
      <c r="R10" s="5">
        <v>916962663</v>
      </c>
      <c r="S10" s="6">
        <f>P10/($L10-M10)</f>
        <v>0.64101455578149835</v>
      </c>
      <c r="T10" s="6">
        <f t="shared" si="0"/>
        <v>0.60983866000318099</v>
      </c>
      <c r="U10" s="6">
        <f t="shared" si="1"/>
        <v>0.60265987107680052</v>
      </c>
    </row>
    <row r="11" spans="1:21" s="1" customFormat="1" ht="14.25" customHeight="1" x14ac:dyDescent="0.2">
      <c r="A11" s="17" t="s">
        <v>17</v>
      </c>
      <c r="B11" s="17"/>
      <c r="C11" s="17"/>
      <c r="D11" s="17"/>
      <c r="E11" s="17"/>
      <c r="F11" s="17"/>
      <c r="G11" s="17"/>
      <c r="H11" s="18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6819923713</v>
      </c>
      <c r="Q11" s="7">
        <f t="shared" si="2"/>
        <v>6693111748</v>
      </c>
      <c r="R11" s="7">
        <f t="shared" si="2"/>
        <v>6669635659</v>
      </c>
      <c r="S11" s="8">
        <f>P11/(L11-M11)</f>
        <v>0.4884981895639145</v>
      </c>
      <c r="T11" s="8">
        <f t="shared" si="0"/>
        <v>0.47941488923322906</v>
      </c>
      <c r="U11" s="8">
        <f>R11/($L11-M11)</f>
        <v>0.47773334154191377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7589450443.4200001</v>
      </c>
      <c r="O12" s="5">
        <v>834546556.58000004</v>
      </c>
      <c r="P12" s="5">
        <v>6799171890.5299997</v>
      </c>
      <c r="Q12" s="5">
        <v>2655241682.7399998</v>
      </c>
      <c r="R12" s="5">
        <v>2655241682.7399998</v>
      </c>
      <c r="S12" s="6">
        <f>P12/($L12-M12)</f>
        <v>0.80711945772654003</v>
      </c>
      <c r="T12" s="6">
        <f t="shared" si="0"/>
        <v>0.31519974220551122</v>
      </c>
      <c r="U12" s="6">
        <f>R12/($L12-M12)</f>
        <v>0.31519974220551122</v>
      </c>
    </row>
    <row r="13" spans="1:21" s="1" customFormat="1" ht="14.25" customHeight="1" x14ac:dyDescent="0.2">
      <c r="A13" s="16" t="s">
        <v>35</v>
      </c>
      <c r="B13" s="17"/>
      <c r="C13" s="17"/>
      <c r="D13" s="17"/>
      <c r="E13" s="17"/>
      <c r="F13" s="17"/>
      <c r="G13" s="17"/>
      <c r="H13" s="18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7589450443.4200001</v>
      </c>
      <c r="O13" s="7">
        <f t="shared" si="3"/>
        <v>834546556.58000004</v>
      </c>
      <c r="P13" s="7">
        <f t="shared" si="3"/>
        <v>6799171890.5299997</v>
      </c>
      <c r="Q13" s="7">
        <f t="shared" si="3"/>
        <v>2655241682.7399998</v>
      </c>
      <c r="R13" s="7">
        <f t="shared" si="3"/>
        <v>2655241682.7399998</v>
      </c>
      <c r="S13" s="8">
        <f>P13/(L13-M13)</f>
        <v>0.80711945772654003</v>
      </c>
      <c r="T13" s="8">
        <f t="shared" si="0"/>
        <v>0.31519974220551122</v>
      </c>
      <c r="U13" s="8">
        <f>R13/($L13-M13)</f>
        <v>0.31519974220551122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7850877</v>
      </c>
      <c r="Q15" s="5">
        <v>7850877</v>
      </c>
      <c r="R15" s="5">
        <v>7850877</v>
      </c>
      <c r="S15" s="6">
        <f t="shared" ref="S15:S18" si="4">P15/($L15-M15)</f>
        <v>0.24587776385844035</v>
      </c>
      <c r="T15" s="6">
        <f t="shared" ref="T15:T38" si="5">Q15/($L15-M15)</f>
        <v>0.24587776385844035</v>
      </c>
      <c r="U15" s="6">
        <f t="shared" ref="U15:U18" si="6">R15/($L15-M15)</f>
        <v>0.24587776385844035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66837000</v>
      </c>
      <c r="R16" s="5">
        <v>66837000</v>
      </c>
      <c r="S16" s="6">
        <f t="shared" si="4"/>
        <v>1</v>
      </c>
      <c r="T16" s="6">
        <f t="shared" si="5"/>
        <v>1</v>
      </c>
      <c r="U16" s="6">
        <f t="shared" si="6"/>
        <v>1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0</v>
      </c>
      <c r="Q17" s="5">
        <v>0</v>
      </c>
      <c r="R17" s="5">
        <v>0</v>
      </c>
      <c r="S17" s="6">
        <f t="shared" si="4"/>
        <v>0</v>
      </c>
      <c r="T17" s="6">
        <f t="shared" si="5"/>
        <v>0</v>
      </c>
      <c r="U17" s="6">
        <f t="shared" si="6"/>
        <v>0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6" t="s">
        <v>36</v>
      </c>
      <c r="B19" s="17"/>
      <c r="C19" s="17"/>
      <c r="D19" s="17"/>
      <c r="E19" s="17"/>
      <c r="F19" s="17"/>
      <c r="G19" s="17"/>
      <c r="H19" s="18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74687877</v>
      </c>
      <c r="Q19" s="7">
        <f t="shared" si="7"/>
        <v>74687877</v>
      </c>
      <c r="R19" s="7">
        <f t="shared" si="7"/>
        <v>74687877</v>
      </c>
      <c r="S19" s="8">
        <f>P19/(L19-M19)</f>
        <v>0.19332813134986682</v>
      </c>
      <c r="T19" s="8">
        <f t="shared" si="5"/>
        <v>0.19332813134986682</v>
      </c>
      <c r="U19" s="8">
        <f>R19/($L19-M19)</f>
        <v>0.19332813134986682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610000</v>
      </c>
      <c r="O21" s="5">
        <v>19200</v>
      </c>
      <c r="P21" s="5">
        <v>610000</v>
      </c>
      <c r="Q21" s="5">
        <v>549000</v>
      </c>
      <c r="R21" s="5">
        <v>549000</v>
      </c>
      <c r="S21" s="6">
        <f>P21/($L21-M21)</f>
        <v>0.96948506039415128</v>
      </c>
      <c r="T21" s="6">
        <f t="shared" si="5"/>
        <v>0.8725365543547362</v>
      </c>
      <c r="U21" s="6">
        <f t="shared" ref="U21" si="8">R21/($L21-M21)</f>
        <v>0.8725365543547362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6" t="s">
        <v>52</v>
      </c>
      <c r="B23" s="17"/>
      <c r="C23" s="17"/>
      <c r="D23" s="17"/>
      <c r="E23" s="17"/>
      <c r="F23" s="17"/>
      <c r="G23" s="17"/>
      <c r="H23" s="18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164106000</v>
      </c>
      <c r="O23" s="7">
        <f t="shared" si="10"/>
        <v>637478360</v>
      </c>
      <c r="P23" s="7">
        <f t="shared" si="10"/>
        <v>164106000</v>
      </c>
      <c r="Q23" s="7">
        <f t="shared" si="10"/>
        <v>164045000</v>
      </c>
      <c r="R23" s="7">
        <f t="shared" si="10"/>
        <v>164045000</v>
      </c>
      <c r="S23" s="8">
        <f>P23/(L23-M23)</f>
        <v>0.20472704831716029</v>
      </c>
      <c r="T23" s="8">
        <f t="shared" si="5"/>
        <v>0.20465094902799749</v>
      </c>
      <c r="U23" s="8">
        <f t="shared" ref="U23:U38" si="11">R23/($L23-M23)</f>
        <v>0.20465094902799749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3406782649.9200001</v>
      </c>
      <c r="O24" s="5">
        <v>593217350.08000004</v>
      </c>
      <c r="P24" s="5">
        <v>1912743868.3499999</v>
      </c>
      <c r="Q24" s="5">
        <v>18797520.399999999</v>
      </c>
      <c r="R24" s="5">
        <v>18797520.399999999</v>
      </c>
      <c r="S24" s="6">
        <f t="shared" ref="S24:S37" si="12">P24/($L24-M24)</f>
        <v>0.4781859670875</v>
      </c>
      <c r="T24" s="6">
        <f t="shared" si="5"/>
        <v>4.6993801E-3</v>
      </c>
      <c r="U24" s="6">
        <f t="shared" si="11"/>
        <v>4.6993801E-3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0</v>
      </c>
      <c r="K25" s="5">
        <v>0</v>
      </c>
      <c r="L25" s="5">
        <v>16745239642</v>
      </c>
      <c r="M25" s="5">
        <v>0</v>
      </c>
      <c r="N25" s="5">
        <v>15237772719</v>
      </c>
      <c r="O25" s="5">
        <v>1507466923</v>
      </c>
      <c r="P25" s="5">
        <v>14172714376</v>
      </c>
      <c r="Q25" s="5">
        <v>4996101475</v>
      </c>
      <c r="R25" s="5">
        <v>4962090346</v>
      </c>
      <c r="S25" s="6">
        <f t="shared" si="12"/>
        <v>0.84637274108949412</v>
      </c>
      <c r="T25" s="6">
        <f t="shared" si="5"/>
        <v>0.29835950884028561</v>
      </c>
      <c r="U25" s="6">
        <f t="shared" si="11"/>
        <v>0.29632841643867591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0</v>
      </c>
      <c r="L26" s="5">
        <v>5000000000</v>
      </c>
      <c r="M26" s="5">
        <v>0</v>
      </c>
      <c r="N26" s="5">
        <v>0</v>
      </c>
      <c r="O26" s="5">
        <v>5000000000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7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0</v>
      </c>
      <c r="R27" s="5">
        <v>0</v>
      </c>
      <c r="S27" s="6">
        <f t="shared" si="12"/>
        <v>1</v>
      </c>
      <c r="T27" s="6">
        <f t="shared" si="5"/>
        <v>0</v>
      </c>
      <c r="U27" s="6">
        <f t="shared" si="13"/>
        <v>0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9300000000</v>
      </c>
      <c r="O28" s="5">
        <v>700000000</v>
      </c>
      <c r="P28" s="5">
        <v>9300000000</v>
      </c>
      <c r="Q28" s="5">
        <v>0</v>
      </c>
      <c r="R28" s="5">
        <v>0</v>
      </c>
      <c r="S28" s="6">
        <f t="shared" si="12"/>
        <v>0.93</v>
      </c>
      <c r="T28" s="6">
        <f t="shared" si="5"/>
        <v>0</v>
      </c>
      <c r="U28" s="6">
        <f t="shared" si="13"/>
        <v>0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59638000000</v>
      </c>
      <c r="O29" s="5">
        <v>362000000</v>
      </c>
      <c r="P29" s="5">
        <v>10050000000</v>
      </c>
      <c r="Q29" s="5">
        <v>3330000000</v>
      </c>
      <c r="R29" s="5">
        <v>3330000000</v>
      </c>
      <c r="S29" s="6">
        <f t="shared" si="12"/>
        <v>0.16750000000000001</v>
      </c>
      <c r="T29" s="6">
        <f t="shared" si="5"/>
        <v>5.5500000000000001E-2</v>
      </c>
      <c r="U29" s="6">
        <f t="shared" si="13"/>
        <v>5.5500000000000001E-2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0</v>
      </c>
      <c r="L30" s="5">
        <v>113119922885</v>
      </c>
      <c r="M30" s="5">
        <v>0</v>
      </c>
      <c r="N30" s="5">
        <v>111967922885</v>
      </c>
      <c r="O30" s="5">
        <v>1152000000</v>
      </c>
      <c r="P30" s="5">
        <v>106236727125</v>
      </c>
      <c r="Q30" s="5">
        <v>6500000000</v>
      </c>
      <c r="R30" s="5">
        <v>6500000000</v>
      </c>
      <c r="S30" s="6">
        <f t="shared" si="12"/>
        <v>0.93915133970699749</v>
      </c>
      <c r="T30" s="6">
        <f t="shared" si="5"/>
        <v>5.7461142424999986E-2</v>
      </c>
      <c r="U30" s="6">
        <f t="shared" si="13"/>
        <v>5.7461142424999986E-2</v>
      </c>
    </row>
    <row r="31" spans="1:21" s="1" customFormat="1" ht="33.75" x14ac:dyDescent="0.2">
      <c r="A31" s="3" t="s">
        <v>59</v>
      </c>
      <c r="B31" s="3" t="s">
        <v>67</v>
      </c>
      <c r="C31" s="3" t="s">
        <v>63</v>
      </c>
      <c r="D31" s="3" t="s">
        <v>66</v>
      </c>
      <c r="E31" s="3"/>
      <c r="F31" s="3" t="s">
        <v>44</v>
      </c>
      <c r="G31" s="3" t="s">
        <v>15</v>
      </c>
      <c r="H31" s="4" t="s">
        <v>71</v>
      </c>
      <c r="I31" s="5">
        <v>70000000000</v>
      </c>
      <c r="J31" s="5">
        <v>0</v>
      </c>
      <c r="K31" s="5">
        <v>0</v>
      </c>
      <c r="L31" s="5">
        <v>70000000000</v>
      </c>
      <c r="M31" s="5">
        <v>0</v>
      </c>
      <c r="N31" s="5">
        <v>70000000000</v>
      </c>
      <c r="O31" s="5">
        <v>0</v>
      </c>
      <c r="P31" s="5">
        <v>70000000000</v>
      </c>
      <c r="Q31" s="5">
        <v>1800000000</v>
      </c>
      <c r="R31" s="5">
        <v>1800000000</v>
      </c>
      <c r="S31" s="6">
        <f t="shared" si="12"/>
        <v>1</v>
      </c>
      <c r="T31" s="6">
        <f t="shared" si="5"/>
        <v>2.5714285714285714E-2</v>
      </c>
      <c r="U31" s="6">
        <f t="shared" si="13"/>
        <v>2.5714285714285714E-2</v>
      </c>
    </row>
    <row r="32" spans="1:21" s="1" customFormat="1" ht="33.75" x14ac:dyDescent="0.2">
      <c r="A32" s="3" t="s">
        <v>59</v>
      </c>
      <c r="B32" s="3" t="s">
        <v>68</v>
      </c>
      <c r="C32" s="3" t="s">
        <v>63</v>
      </c>
      <c r="D32" s="3" t="s">
        <v>64</v>
      </c>
      <c r="E32" s="3"/>
      <c r="F32" s="3" t="s">
        <v>44</v>
      </c>
      <c r="G32" s="3" t="s">
        <v>15</v>
      </c>
      <c r="H32" s="4" t="s">
        <v>72</v>
      </c>
      <c r="I32" s="5">
        <v>57000000000</v>
      </c>
      <c r="J32" s="5">
        <v>0</v>
      </c>
      <c r="K32" s="5">
        <v>0</v>
      </c>
      <c r="L32" s="5">
        <v>57000000000</v>
      </c>
      <c r="M32" s="5">
        <v>0</v>
      </c>
      <c r="N32" s="5">
        <v>57000000000</v>
      </c>
      <c r="O32" s="5">
        <v>0</v>
      </c>
      <c r="P32" s="5">
        <v>57000000000</v>
      </c>
      <c r="Q32" s="5">
        <v>0</v>
      </c>
      <c r="R32" s="5">
        <v>0</v>
      </c>
      <c r="S32" s="6">
        <f t="shared" si="12"/>
        <v>1</v>
      </c>
      <c r="T32" s="6">
        <f t="shared" si="5"/>
        <v>0</v>
      </c>
      <c r="U32" s="6">
        <f t="shared" si="13"/>
        <v>0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65</v>
      </c>
      <c r="E33" s="3"/>
      <c r="F33" s="3" t="s">
        <v>44</v>
      </c>
      <c r="G33" s="3" t="s">
        <v>15</v>
      </c>
      <c r="H33" s="4" t="s">
        <v>81</v>
      </c>
      <c r="I33" s="5">
        <v>3000000000</v>
      </c>
      <c r="J33" s="5">
        <v>0</v>
      </c>
      <c r="K33" s="5">
        <v>0</v>
      </c>
      <c r="L33" s="5">
        <v>3000000000</v>
      </c>
      <c r="M33" s="5">
        <v>0</v>
      </c>
      <c r="N33" s="5">
        <v>3000000000</v>
      </c>
      <c r="O33" s="5">
        <v>0</v>
      </c>
      <c r="P33" s="5">
        <v>3000000000</v>
      </c>
      <c r="Q33" s="5">
        <v>0</v>
      </c>
      <c r="R33" s="5">
        <v>0</v>
      </c>
      <c r="S33" s="6">
        <f t="shared" si="12"/>
        <v>1</v>
      </c>
      <c r="T33" s="6">
        <f t="shared" si="5"/>
        <v>0</v>
      </c>
      <c r="U33" s="6">
        <f t="shared" si="13"/>
        <v>0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16</v>
      </c>
      <c r="H34" s="4" t="s">
        <v>81</v>
      </c>
      <c r="I34" s="5">
        <v>5000000000</v>
      </c>
      <c r="J34" s="5">
        <v>0</v>
      </c>
      <c r="K34" s="5">
        <v>0</v>
      </c>
      <c r="L34" s="5">
        <v>5000000000</v>
      </c>
      <c r="M34" s="5">
        <v>0</v>
      </c>
      <c r="N34" s="5">
        <v>0</v>
      </c>
      <c r="O34" s="5">
        <v>5000000000</v>
      </c>
      <c r="P34" s="5">
        <v>0</v>
      </c>
      <c r="Q34" s="5">
        <v>0</v>
      </c>
      <c r="R34" s="5">
        <v>0</v>
      </c>
      <c r="S34" s="6">
        <f t="shared" si="12"/>
        <v>0</v>
      </c>
      <c r="T34" s="6">
        <f t="shared" si="5"/>
        <v>0</v>
      </c>
      <c r="U34" s="6">
        <f t="shared" si="13"/>
        <v>0</v>
      </c>
    </row>
    <row r="35" spans="1:21" s="1" customFormat="1" ht="33.75" x14ac:dyDescent="0.2">
      <c r="A35" s="3" t="s">
        <v>59</v>
      </c>
      <c r="B35" s="3" t="s">
        <v>70</v>
      </c>
      <c r="C35" s="3" t="s">
        <v>63</v>
      </c>
      <c r="D35" s="3" t="s">
        <v>69</v>
      </c>
      <c r="E35" s="3"/>
      <c r="F35" s="3" t="s">
        <v>44</v>
      </c>
      <c r="G35" s="3" t="s">
        <v>15</v>
      </c>
      <c r="H35" s="4" t="s">
        <v>73</v>
      </c>
      <c r="I35" s="5">
        <v>10000000000</v>
      </c>
      <c r="J35" s="5">
        <v>0</v>
      </c>
      <c r="K35" s="5">
        <v>0</v>
      </c>
      <c r="L35" s="5">
        <v>10000000000</v>
      </c>
      <c r="M35" s="5">
        <v>0</v>
      </c>
      <c r="N35" s="5">
        <v>10000000000</v>
      </c>
      <c r="O35" s="5">
        <v>0</v>
      </c>
      <c r="P35" s="5">
        <v>10000000000</v>
      </c>
      <c r="Q35" s="5">
        <v>600000000</v>
      </c>
      <c r="R35" s="5">
        <v>600000000</v>
      </c>
      <c r="S35" s="6">
        <f t="shared" si="12"/>
        <v>1</v>
      </c>
      <c r="T35" s="6">
        <f t="shared" si="5"/>
        <v>0.06</v>
      </c>
      <c r="U35" s="6">
        <f t="shared" si="13"/>
        <v>0.06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16</v>
      </c>
      <c r="H36" s="4" t="s">
        <v>73</v>
      </c>
      <c r="I36" s="5">
        <v>20000000000</v>
      </c>
      <c r="J36" s="5">
        <v>0</v>
      </c>
      <c r="K36" s="5">
        <v>0</v>
      </c>
      <c r="L36" s="5">
        <v>20000000000</v>
      </c>
      <c r="M36" s="5">
        <v>0</v>
      </c>
      <c r="N36" s="5">
        <v>0</v>
      </c>
      <c r="O36" s="5">
        <v>20000000000</v>
      </c>
      <c r="P36" s="5">
        <v>0</v>
      </c>
      <c r="Q36" s="5">
        <v>0</v>
      </c>
      <c r="R36" s="5">
        <v>0</v>
      </c>
      <c r="S36" s="6">
        <f t="shared" si="12"/>
        <v>0</v>
      </c>
      <c r="T36" s="6">
        <f t="shared" si="5"/>
        <v>0</v>
      </c>
      <c r="U36" s="6">
        <f t="shared" si="13"/>
        <v>0</v>
      </c>
    </row>
    <row r="37" spans="1:21" s="1" customFormat="1" ht="22.5" x14ac:dyDescent="0.2">
      <c r="A37" s="3" t="s">
        <v>59</v>
      </c>
      <c r="B37" s="3" t="s">
        <v>70</v>
      </c>
      <c r="C37" s="3" t="s">
        <v>63</v>
      </c>
      <c r="D37" s="3" t="s">
        <v>64</v>
      </c>
      <c r="E37" s="3"/>
      <c r="F37" s="3" t="s">
        <v>44</v>
      </c>
      <c r="G37" s="3" t="s">
        <v>15</v>
      </c>
      <c r="H37" s="4" t="s">
        <v>74</v>
      </c>
      <c r="I37" s="5">
        <v>10000000000</v>
      </c>
      <c r="J37" s="5">
        <v>0</v>
      </c>
      <c r="K37" s="5">
        <v>0</v>
      </c>
      <c r="L37" s="5">
        <v>10000000000</v>
      </c>
      <c r="M37" s="5">
        <v>0</v>
      </c>
      <c r="N37" s="5">
        <v>10000000000</v>
      </c>
      <c r="O37" s="5">
        <v>0</v>
      </c>
      <c r="P37" s="5">
        <v>10000000000</v>
      </c>
      <c r="Q37" s="5">
        <v>250000000</v>
      </c>
      <c r="R37" s="5">
        <v>213470383.59999999</v>
      </c>
      <c r="S37" s="6">
        <f t="shared" si="12"/>
        <v>1</v>
      </c>
      <c r="T37" s="6">
        <f t="shared" si="5"/>
        <v>2.5000000000000001E-2</v>
      </c>
      <c r="U37" s="6">
        <f t="shared" si="13"/>
        <v>2.1347038360000001E-2</v>
      </c>
    </row>
    <row r="38" spans="1:21" s="1" customFormat="1" ht="14.25" customHeight="1" x14ac:dyDescent="0.2">
      <c r="A38" s="19" t="s">
        <v>60</v>
      </c>
      <c r="B38" s="20"/>
      <c r="C38" s="20"/>
      <c r="D38" s="20"/>
      <c r="E38" s="20"/>
      <c r="F38" s="20"/>
      <c r="G38" s="20"/>
      <c r="H38" s="21"/>
      <c r="I38" s="7">
        <f>SUM(I24:I37)</f>
        <v>386465162527</v>
      </c>
      <c r="J38" s="7">
        <f t="shared" ref="J38:R38" si="14">SUM(J24:J37)</f>
        <v>0</v>
      </c>
      <c r="K38" s="7">
        <f t="shared" si="14"/>
        <v>0</v>
      </c>
      <c r="L38" s="7">
        <f t="shared" si="14"/>
        <v>386465162527</v>
      </c>
      <c r="M38" s="7">
        <f t="shared" si="14"/>
        <v>0</v>
      </c>
      <c r="N38" s="7">
        <f t="shared" si="14"/>
        <v>352150478253.91998</v>
      </c>
      <c r="O38" s="7">
        <f t="shared" si="14"/>
        <v>34314684273.080002</v>
      </c>
      <c r="P38" s="7">
        <f t="shared" si="14"/>
        <v>294272185369.34998</v>
      </c>
      <c r="Q38" s="7">
        <f t="shared" si="14"/>
        <v>17494898995.400002</v>
      </c>
      <c r="R38" s="7">
        <f t="shared" si="14"/>
        <v>17424358250</v>
      </c>
      <c r="S38" s="8">
        <f>P38/(L38-M38)</f>
        <v>0.7614455684573922</v>
      </c>
      <c r="T38" s="8">
        <f t="shared" si="5"/>
        <v>4.5269019543715636E-2</v>
      </c>
      <c r="U38" s="8">
        <f t="shared" si="11"/>
        <v>4.5086491460359417E-2</v>
      </c>
    </row>
    <row r="39" spans="1:21" s="11" customFormat="1" ht="15.75" customHeight="1" x14ac:dyDescent="0.2">
      <c r="A39" s="22" t="s">
        <v>61</v>
      </c>
      <c r="B39" s="23"/>
      <c r="C39" s="23"/>
      <c r="D39" s="23"/>
      <c r="E39" s="23"/>
      <c r="F39" s="23"/>
      <c r="G39" s="23"/>
      <c r="H39" s="24"/>
      <c r="I39" s="9">
        <f>+I11+I13+I19+I23+I38</f>
        <v>410851071887</v>
      </c>
      <c r="J39" s="9">
        <f t="shared" ref="J39:R39" si="15">+J11+J13+J19+J23+J38</f>
        <v>0</v>
      </c>
      <c r="K39" s="9">
        <f t="shared" si="15"/>
        <v>0</v>
      </c>
      <c r="L39" s="9">
        <f t="shared" si="15"/>
        <v>410851071887</v>
      </c>
      <c r="M39" s="9">
        <f t="shared" si="15"/>
        <v>813000000</v>
      </c>
      <c r="N39" s="9">
        <f t="shared" si="15"/>
        <v>374038065697.33997</v>
      </c>
      <c r="O39" s="9">
        <f t="shared" si="15"/>
        <v>36000006189.660004</v>
      </c>
      <c r="P39" s="9">
        <f t="shared" si="15"/>
        <v>308130074849.88</v>
      </c>
      <c r="Q39" s="9">
        <f t="shared" si="15"/>
        <v>27081985303.139999</v>
      </c>
      <c r="R39" s="9">
        <f t="shared" si="15"/>
        <v>26987968468.739998</v>
      </c>
      <c r="S39" s="10">
        <f>P39/($L$39-$M$39)</f>
        <v>0.75146698800884948</v>
      </c>
      <c r="T39" s="10">
        <f>Q39/($L$39-$M$39)</f>
        <v>6.6047489635555998E-2</v>
      </c>
      <c r="U39" s="10">
        <f>R39/($L$39-$M$39)</f>
        <v>6.5818201574651472E-2</v>
      </c>
    </row>
    <row r="40" spans="1:21" x14ac:dyDescent="0.25"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1" x14ac:dyDescent="0.25"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1" x14ac:dyDescent="0.25">
      <c r="I42" s="13"/>
      <c r="J42" s="13"/>
      <c r="K42" s="13"/>
      <c r="L42" s="13"/>
      <c r="M42" s="13"/>
      <c r="N42" s="13"/>
      <c r="O42" s="13"/>
      <c r="P42" s="13"/>
      <c r="Q42" s="13"/>
    </row>
    <row r="43" spans="1:21" x14ac:dyDescent="0.2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21" x14ac:dyDescent="0.25"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I45" s="13"/>
      <c r="J45" s="13"/>
      <c r="K45" s="13"/>
      <c r="L45" s="13"/>
      <c r="M45" s="13"/>
      <c r="N45" s="13"/>
      <c r="O45" s="13"/>
      <c r="P45" s="13"/>
      <c r="Q45" s="13"/>
      <c r="R45" s="13"/>
    </row>
  </sheetData>
  <sheetProtection autoFilter="0"/>
  <mergeCells count="11">
    <mergeCell ref="A19:H19"/>
    <mergeCell ref="A23:H23"/>
    <mergeCell ref="A38:H38"/>
    <mergeCell ref="A39:H39"/>
    <mergeCell ref="A11:H11"/>
    <mergeCell ref="A13:H13"/>
    <mergeCell ref="B1:U1"/>
    <mergeCell ref="B2:U2"/>
    <mergeCell ref="B3:U3"/>
    <mergeCell ref="B4:U4"/>
    <mergeCell ref="B5:U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2021-07-22T20:54:36Z</dcterms:modified>
</cp:coreProperties>
</file>