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userName="Eduardo Pinzón López" algorithmName="SHA-512" hashValue="sMWl199SImR4t997X0jBK3AQ97Yux+Xgki78Ir/8gS6ckW3XnCYTrYlR+GrQcgXYkKtoxgz5l+gN8CnUClrk9Q==" saltValue="7dpb15UlWRoCEe5CdvU9vA==" spinCount="100000"/>
  <workbookPr/>
  <mc:AlternateContent xmlns:mc="http://schemas.openxmlformats.org/markup-compatibility/2006">
    <mc:Choice Requires="x15">
      <x15ac:absPath xmlns:x15ac="http://schemas.microsoft.com/office/spreadsheetml/2010/11/ac" url="F:\backup  DELL\INFORMES DE SEGUIMIENTO\PAI\Planeación Estratégica 2021\Fichas PAI preliminares\"/>
    </mc:Choice>
  </mc:AlternateContent>
  <xr:revisionPtr revIDLastSave="0" documentId="13_ncr:10001_{DB04A9E4-B91D-4953-85BF-17CB02B8051D}" xr6:coauthVersionLast="45" xr6:coauthVersionMax="45" xr10:uidLastSave="{00000000-0000-0000-0000-000000000000}"/>
  <bookViews>
    <workbookView xWindow="-120" yWindow="-120" windowWidth="20730" windowHeight="11160" tabRatio="769" xr2:uid="{00000000-000D-0000-FFFF-FFFF00000000}"/>
  </bookViews>
  <sheets>
    <sheet name="Portada" sheetId="19" r:id="rId1"/>
    <sheet name="Presentación" sheetId="4" r:id="rId2"/>
    <sheet name="Recomendaciones al diligenciar" sheetId="50" state="hidden" r:id="rId3"/>
    <sheet name="Contenido" sheetId="33" state="hidden" r:id="rId4"/>
    <sheet name="Plan Acción 2021" sheetId="21" r:id="rId5"/>
    <sheet name="I1.Pilares de la Mega" sheetId="23" state="hidden" r:id="rId6"/>
    <sheet name="I2 Ind. Estratégico-Programátic" sheetId="45" state="hidden" r:id="rId7"/>
    <sheet name="I3.Documentos CONPES" sheetId="29" state="hidden" r:id="rId8"/>
    <sheet name="I4.Politicas Transv. Trazadores" sheetId="39" state="hidden" r:id="rId9"/>
    <sheet name="I5. Proyectos Inscritos 2021" sheetId="37" state="hidden" r:id="rId10"/>
    <sheet name="I6. Rubros presupuestales" sheetId="41" state="hidden" r:id="rId11"/>
    <sheet name="I7. Cadena de valor" sheetId="43" state="hidden" r:id="rId12"/>
    <sheet name="I8.Presupuesto inversion 2021" sheetId="38" state="hidden" r:id="rId13"/>
    <sheet name="I9. ODS 2030" sheetId="47" state="hidden" r:id="rId14"/>
    <sheet name="Listas Pilares" sheetId="32" state="hidden" r:id="rId15"/>
    <sheet name="Listas Ind. Estratégicos" sheetId="34" state="hidden" r:id="rId16"/>
    <sheet name="Listas documentos CONPES" sheetId="40" state="hidden" r:id="rId17"/>
    <sheet name="Listas cobert, conpes, trazado" sheetId="35" state="hidden" r:id="rId18"/>
    <sheet name="Listas presupuestales" sheetId="44" state="hidden" r:id="rId19"/>
    <sheet name="Control de cambios" sheetId="22" state="hidden" r:id="rId20"/>
    <sheet name="Hoja22" sheetId="49" state="hidden" r:id="rId21"/>
  </sheets>
  <externalReferences>
    <externalReference r:id="rId22"/>
    <externalReference r:id="rId23"/>
    <externalReference r:id="rId24"/>
    <externalReference r:id="rId25"/>
    <externalReference r:id="rId26"/>
  </externalReferences>
  <definedNames>
    <definedName name="_xlnm._FilterDatabase" localSheetId="6" hidden="1">'I2 Ind. Estratégico-Programátic'!$A$3:$H$62</definedName>
    <definedName name="_xlnm._FilterDatabase" localSheetId="7" hidden="1">'I3.Documentos CONPES'!$A$3:$E$58</definedName>
    <definedName name="_xlnm._FilterDatabase" localSheetId="10" hidden="1">'I6. Rubros presupuestales'!$C$3:$D$49</definedName>
    <definedName name="_xlnm._FilterDatabase" localSheetId="11" hidden="1">'I7. Cadena de valor'!$A$2:$K$155</definedName>
    <definedName name="_xlnm._FilterDatabase" localSheetId="4" hidden="1">'Plan Acción 2021'!$A$7:$Z$93</definedName>
    <definedName name="_xlnm.Print_Area" localSheetId="3">Contenido!$A$1:$F$18</definedName>
    <definedName name="_xlnm.Print_Area" localSheetId="19">'Control de cambios'!$A$1:$D$26</definedName>
    <definedName name="_xlnm.Print_Area" localSheetId="6">'I2 Ind. Estratégico-Programátic'!$A$1:$H$62</definedName>
    <definedName name="_xlnm.Print_Area" localSheetId="7">'I3.Documentos CONPES'!$A$1:$E$58</definedName>
    <definedName name="_xlnm.Print_Area" localSheetId="8">'I4.Politicas Transv. Trazadores'!$A$1:$F$14</definedName>
    <definedName name="_xlnm.Print_Area" localSheetId="10">'I6. Rubros presupuestales'!$A$1:$D$49</definedName>
    <definedName name="_xlnm.Print_Area" localSheetId="11">'I7. Cadena de valor'!$A$1:$K$155</definedName>
    <definedName name="_xlnm.Print_Area" localSheetId="12">'I8.Presupuesto inversion 2021'!$A$1:$G$22</definedName>
    <definedName name="_xlnm.Print_Area" localSheetId="13">'I9. ODS 2030'!$A$1:$A$20</definedName>
    <definedName name="_xlnm.Print_Area" localSheetId="4">'Plan Acción 2021'!$A$1:$Z$95</definedName>
    <definedName name="_xlnm.Print_Area" localSheetId="0">Portada!$A$1:$K$47</definedName>
    <definedName name="_xlnm.Print_Area" localSheetId="1">Presentación!$A$1:$F$14</definedName>
    <definedName name="_xlnm.Print_Area" localSheetId="2">'Recomendaciones al diligenciar'!$A$1:$F$14</definedName>
    <definedName name="_xlnm.Print_Titles" localSheetId="19">'Control de cambios'!$2:$4</definedName>
    <definedName name="_xlnm.Print_Titles" localSheetId="5">'I1.Pilares de la Mega'!$1:$3</definedName>
    <definedName name="_xlnm.Print_Titles" localSheetId="6">'I2 Ind. Estratégico-Programátic'!$1:$3</definedName>
    <definedName name="_xlnm.Print_Titles" localSheetId="7">'I3.Documentos CONPES'!$3:$3</definedName>
    <definedName name="_xlnm.Print_Titles" localSheetId="9">'I5. Proyectos Inscritos 2021'!$1:$2</definedName>
    <definedName name="_xlnm.Print_Titles" localSheetId="10">'I6. Rubros presupuestales'!$3:$3</definedName>
    <definedName name="_xlnm.Print_Titles" localSheetId="4">'Plan Acción 2021'!$1:$7</definedName>
    <definedName name="Z_174A2EF9_B040_4AC2_9A69_ACC64BAE66F9_.wvu.PrintArea" localSheetId="1" hidden="1">Presentación!$A$1:$G$9</definedName>
    <definedName name="Z_174A2EF9_B040_4AC2_9A69_ACC64BAE66F9_.wvu.PrintArea" localSheetId="2" hidden="1">'Recomendaciones al diligenciar'!$A$1:$G$9</definedName>
    <definedName name="Z_174A2EF9_B040_4AC2_9A69_ACC64BAE66F9_.wvu.Rows" localSheetId="0" hidden="1">Portada!#REF!</definedName>
    <definedName name="Z_174A2EF9_B040_4AC2_9A69_ACC64BAE66F9_.wvu.Rows" localSheetId="1" hidden="1">Presentación!$4:$4</definedName>
    <definedName name="Z_174A2EF9_B040_4AC2_9A69_ACC64BAE66F9_.wvu.Rows" localSheetId="2" hidden="1">'Recomendaciones al diligenciar'!$4:$4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23" l="1"/>
  <c r="N22" i="23"/>
  <c r="N21" i="23"/>
  <c r="N39" i="23" l="1"/>
  <c r="N29" i="23"/>
  <c r="N27" i="23"/>
  <c r="N38" i="23"/>
  <c r="N36" i="23"/>
  <c r="N37" i="23"/>
  <c r="F21" i="38"/>
  <c r="E21" i="38"/>
  <c r="G20" i="38"/>
  <c r="G19" i="38"/>
  <c r="G21" i="38" s="1"/>
  <c r="G22" i="38" s="1"/>
  <c r="F17" i="38"/>
  <c r="E17" i="38"/>
  <c r="G16" i="38"/>
  <c r="G15" i="38"/>
  <c r="G17" i="38" s="1"/>
  <c r="G14" i="38"/>
  <c r="F13" i="38"/>
  <c r="F18" i="38" s="1"/>
  <c r="E13" i="38"/>
  <c r="E18" i="38" s="1"/>
  <c r="G12" i="38"/>
  <c r="G11" i="38"/>
  <c r="G13" i="38" s="1"/>
  <c r="F9" i="38"/>
  <c r="E9" i="38"/>
  <c r="E22" i="38" s="1"/>
  <c r="G8" i="38"/>
  <c r="G7" i="38"/>
  <c r="G9" i="38" s="1"/>
  <c r="F6" i="38"/>
  <c r="F22" i="38" s="1"/>
  <c r="E6" i="38"/>
  <c r="E10" i="38" s="1"/>
  <c r="G5" i="38"/>
  <c r="G4" i="38"/>
  <c r="G6" i="38" s="1"/>
  <c r="G10" i="38" s="1"/>
  <c r="G18" i="38" l="1"/>
  <c r="F10" i="38"/>
  <c r="N14" i="23" l="1"/>
  <c r="N12" i="23"/>
  <c r="N11" i="23" l="1"/>
  <c r="N10" i="23"/>
  <c r="M9" i="23"/>
  <c r="N9" i="23" s="1"/>
  <c r="M8" i="23"/>
  <c r="N8"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tc={3A1DB239-C5BF-49A0-92D3-18DFFB08F35F}</author>
  </authors>
  <commentList>
    <comment ref="D19" authorId="0" shapeId="0" xr:uid="{3A1DB239-C5BF-49A0-92D3-18DFFB08F35F}">
      <text>
        <t>[Comentario encadenado]
Su versión de Excel le permite leer este comentario encadenado; sin embargo, las ediciones que se apliquen se quitarán si el archivo se abre en una versión más reciente de Excel. Más información: https://go.microsoft.com/fwlink/?linkid=870924
Comentario:
    Niños, niñas y adolescentes certificados en procesos de fortalecimiento de sus capacidades en investigación y creación apoyados por Minciencias y aliados</t>
      </text>
    </comment>
  </commentList>
</comments>
</file>

<file path=xl/sharedStrings.xml><?xml version="1.0" encoding="utf-8"?>
<sst xmlns="http://schemas.openxmlformats.org/spreadsheetml/2006/main" count="4605" uniqueCount="1104">
  <si>
    <t>INICIATIVAS ESTRATEGICAS</t>
  </si>
  <si>
    <t>ÁREA RESPONSABLE</t>
  </si>
  <si>
    <t>Secretaría General</t>
  </si>
  <si>
    <t>Dirección Administrativa y Financiera</t>
  </si>
  <si>
    <t>FECHA DE CUMPLIMIENTO</t>
  </si>
  <si>
    <t>FECHA</t>
  </si>
  <si>
    <t>CAMBIOS</t>
  </si>
  <si>
    <t>ENTE APROBADOR</t>
  </si>
  <si>
    <t>VERSIÓN</t>
  </si>
  <si>
    <t>DERECHO FUNDAMENTAL QUE SE GARANTIZA</t>
  </si>
  <si>
    <t>Participación
Igualdad
Libertad de enseñanza, aprendizaje, investigación y cátedra
Derecho de petición</t>
  </si>
  <si>
    <t>Oficina de Control Interno</t>
  </si>
  <si>
    <t>OBJETIVOS DE DESARROLLO SOSTENIBLE</t>
  </si>
  <si>
    <t>Participación
Igualdad
Derecho de petición</t>
  </si>
  <si>
    <t>Aprobación versión 01 del Plan de Acción Institucional</t>
  </si>
  <si>
    <t>Dirección de Capacidades y Divulgación de la CTeI</t>
  </si>
  <si>
    <t>Oficina Asesora Jurídica</t>
  </si>
  <si>
    <t>Minciencias*
**</t>
  </si>
  <si>
    <t>CÓDIGO: D101PR01F02</t>
  </si>
  <si>
    <t>Oficina de Tecnología y Sistemas de Información</t>
  </si>
  <si>
    <t>Oficina Asesora de Comunicaciones</t>
  </si>
  <si>
    <t>Oficina Asesora de Planeación e Innovación Institucional</t>
  </si>
  <si>
    <t>Oficina de Talento Humano</t>
  </si>
  <si>
    <t>Comité Ministerial</t>
  </si>
  <si>
    <t>De acuerdo a los objetivos y las metas establecidas para la vigencia 2020 en el Plan Estratégico Institucional (PEI) 2019-2022 se estructura el presente documento, el cual plantea los programas estratégicos con sus respectivas iniciativas o estrategias, metas y recursos financieros disponibles para su desarrollo.  
El Plan de Acción Institucional Integrado (PAI) 2020 es la herramienta de gestión que busca orientar estratégicamente los procesos, instrumentos, mecanismos y recursos físicos, tecnológicos y financieros disponibles para el logro de las metas y objetivos institucionales de la vigencia.
En coherencia con lo dispuesto en la Ley 152 de 1994, Ley 1474 de 2011, Decreto 2482 de 2012, Ley 1757 de 2015, Decreto 1499 de 2017 y Decreto 612 de 2018, que determinan las directrices en materia de diagnóstico, formulación, planeación, ejecución y seguimiento a la gestión, publicación del plan de acción y la integración de la planeación y la gestión, Minciencias pone a disposición de sus grupos de valor y de interés este documento como guía para conocer los objetivos, metas, programas e iniciativas estratégicas que de manera articulada, armonizan los siguientes planes de acción: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PETI
11. Plan de Tratamiento de Riesgos de Seguridad y Privacidad de la Información
12. Plan de Seguridad y Privacidad de la Información
13. PLan de Trasnformación Digital
14. Plan de Gasto Público
15. Plan de Mantenimiento de Servicios Tecnológicos
16. Plan de Austeridad y Gestión Ambiental
17. Plan Participación Ciudadana
Estos Planes de acción integrados permiten dar cumplimiento a los lineamiento del Modelo Integrado de Planeación y Gestión - MIPG, el cua tiene como propósito servir de marco de referencia para dirigir, planear, ejecutar, hacer seguimiento, evaluar y controlar la gestión de las entidades y organ ismos públicos, con el fin de generar resultados que atiendan los planes de desarrollo y resuelvan las necesidades y problemas de los ciudadanos, con integridad y calidad en el servicio, según dispone el Decreto1499 de 2017.</t>
  </si>
  <si>
    <t xml:space="preserve"> </t>
  </si>
  <si>
    <t xml:space="preserve">Viceministerio de Talento y Apropiación Social del Conocimiento </t>
  </si>
  <si>
    <t>Viceministerio de Conocimiento, Innovación y Productividad</t>
  </si>
  <si>
    <t>PILAR DE LA MEGA
OBJETIVO ESTRATÉGICO</t>
  </si>
  <si>
    <t>Pilar de la Mega</t>
  </si>
  <si>
    <t>Apuestas Mega a 2022</t>
  </si>
  <si>
    <t>Objetivo estratégico</t>
  </si>
  <si>
    <t>Ampliar las dinámicas de generación, circulación y uso de conocimiento y los saberes ancestrales propiciando sinergias entre actores del SCNTI que permitan cerrar las brechas históricas de inequidad en CTeI</t>
  </si>
  <si>
    <t>Diseñar el implementar la misión de bioeconomía  para promover el  aprovechamiento sostenible de la biodiversidad</t>
  </si>
  <si>
    <t xml:space="preserve">Impulsar el desarrollo tecnológico y la innovación para la sofisticación del sector productivo </t>
  </si>
  <si>
    <t>Economía Bioproductiva</t>
  </si>
  <si>
    <t>Fortalecer las Capacidades Regionales</t>
  </si>
  <si>
    <t>Apropiacion Social y Reconocimiento De Saberes</t>
  </si>
  <si>
    <t>Mundialización del Conocimiento</t>
  </si>
  <si>
    <t>Sofisticación del Sector Productivo</t>
  </si>
  <si>
    <t>Modernización del Ministerio y Fortalecimiento Institucional</t>
  </si>
  <si>
    <t>Generar lineamientos a nivel nacional y regional para implementación de procesos de innovación que generen valor público</t>
  </si>
  <si>
    <t>Reconocimiento de 10 nuevos centros de investigación y desarrollo tecnológico, en las regiones de Centros Sur, Llanos, Litoral pacífico y costa atlántica. Hoy el país cuenta con 9 centros de 54 reconocidos en estas regiones.</t>
  </si>
  <si>
    <t>Pasar del 22,6% al 32% el número total e becas promedio otorgadas a beneficiarios de las  regiones de Centros Sur, Llanos, Litoral pacífico y costa atlántica.</t>
  </si>
  <si>
    <t>Reestructuración integral para que el 100% de la oferta del ministerio cuente con enfoque diferencia y territorial</t>
  </si>
  <si>
    <t xml:space="preserve">Duplicar a176  los Investigadores por millón de habitantes (GII) </t>
  </si>
  <si>
    <t>Aumentar en 2,6 veces la generación de bioproductos en etapa comercializable. Pasar de 84 bioproductos en 2018 a 224 para 2022</t>
  </si>
  <si>
    <t>Aumentar a 2022 en 90% Ejecución presupuestal de la Entidad</t>
  </si>
  <si>
    <t>Nuevas estancias posdoctorales apoyadas</t>
  </si>
  <si>
    <t>Jóvenes Investigadores e Innovadores apoyado</t>
  </si>
  <si>
    <t>Niños, niñas y adolescentes certificados en procesos de fortalecimiento de sus capacidades en I+i</t>
  </si>
  <si>
    <t>Aprobación de recursos  de la asignación del SGR</t>
  </si>
  <si>
    <t>Planes y acuerdos departamentales de CTeI acompañados en su formulación</t>
  </si>
  <si>
    <t>% avance en la implementación del Índice  de capacidades en CTeI en las regiones</t>
  </si>
  <si>
    <t>Comunidades o grupos de interés que participan en procesos de apropiación social de conocimiento a partir de la CTeI</t>
  </si>
  <si>
    <t>Espacios que promueven la Interacción de la sociedad con la CTeI</t>
  </si>
  <si>
    <t xml:space="preserve">Centros de investigación y desarrollo tecnológico reconocidos </t>
  </si>
  <si>
    <t>Potenciar las capacidades regionales de CTeI que promuevan el desarrollo social  y productivo hacia una Colombia Científica</t>
  </si>
  <si>
    <t>Inversión en ACTI/ Inversión en I+D</t>
  </si>
  <si>
    <t>Citaciones de impacto en producción científica y colaboración internacional</t>
  </si>
  <si>
    <t xml:space="preserve">Nuevos artículos científicos publicados por investigadores colombianos </t>
  </si>
  <si>
    <t>Proyectos de I+D+i financiados</t>
  </si>
  <si>
    <t>Posición de Colombia en el Global Innovation Index</t>
  </si>
  <si>
    <t>Investigadores reconocidos por el ministerio</t>
  </si>
  <si>
    <t>Nodos de diplomacia científica</t>
  </si>
  <si>
    <t>Nuevas becas y nuevos créditos beca para la formación a nivel de doctorado</t>
  </si>
  <si>
    <t>Nuevas becas y nuevos créditos beca para la formación a nivel de maestría</t>
  </si>
  <si>
    <t xml:space="preserve">Bioproductos que hayan alcanzado las fases de desarrollo TRL 5-9 </t>
  </si>
  <si>
    <t>% de avance en la generación del arreglo institucional orientado a la bioprospección y la biotecnología en Colombia</t>
  </si>
  <si>
    <t xml:space="preserve">Expediciones científicas nacionales y con aliados internacionales </t>
  </si>
  <si>
    <t>Registros de especímenes generados en GBIF</t>
  </si>
  <si>
    <t>N° de registros de códigos de barra de ADN</t>
  </si>
  <si>
    <t>Especímenes biológicos, pertenecientes a las colecciones biológicas del país</t>
  </si>
  <si>
    <t> Departamentos implementando proyectos de Turismo Científico de Naturaleza </t>
  </si>
  <si>
    <t>Alianzas internacionales que incorporan I+D+i relacionado con crecimiento verde</t>
  </si>
  <si>
    <t>Incrementar seis (6) veces el número de investigadores vinculados al sector empresarial colombiano para el 2022, pasar de 2,5 a 15</t>
  </si>
  <si>
    <t>Colaboración universidad – investigación  (GII)</t>
  </si>
  <si>
    <t>Cupo de inversión para deducción y descuento tributario utilizado/Exención de IVA/Ingresos no constitutivos de renta</t>
  </si>
  <si>
    <t>Acuerdos de transferencia de tecnología o conocimiento apoyados</t>
  </si>
  <si>
    <t>Organizaciones articuladas en los pactos por la innovación</t>
  </si>
  <si>
    <t>Solicitudes de patentes presentadas por residentes en Oficina Nacional</t>
  </si>
  <si>
    <t>Redes de infraestructura compartidas apoyadas por Minciencias</t>
  </si>
  <si>
    <t>Indíce ATM</t>
  </si>
  <si>
    <t>Política de CTeI aprobada e implementada</t>
  </si>
  <si>
    <t>Descripción del indicador</t>
  </si>
  <si>
    <t xml:space="preserve">Tipo de indicador </t>
  </si>
  <si>
    <t>Tipo de acumulación</t>
  </si>
  <si>
    <t>Línea base</t>
  </si>
  <si>
    <t>Derecho fundamental que se garantiza</t>
  </si>
  <si>
    <t xml:space="preserve">Área responsable </t>
  </si>
  <si>
    <t>Formula del calculo</t>
  </si>
  <si>
    <t>Este indicador da cuenta de las becas, créditos, becas-créditos y apoyos otorgados para la formación de alto nivel en relación a doctorado por Minciencias y otras entidades aliadas a fin de fortalecer y aumentar la base de recurso humano disponible para la investigación y la innovación del país.</t>
  </si>
  <si>
    <t>Sumatoria de las becas, créditos, becas-créditos y apoyos otorgados para la formación de alto nivel en relación a doctorado por Minciencias y aliados través de los diferentes instrumentos definidos en la vigencia que se financian desde las diferentes estrategias</t>
  </si>
  <si>
    <t>Acumulado</t>
  </si>
  <si>
    <t>Producto</t>
  </si>
  <si>
    <t>Meta cuatrienio</t>
  </si>
  <si>
    <t>Dirección de Vocaciones y Formación en CTeI</t>
  </si>
  <si>
    <t>Educación
Participación
Igualdad
Derecho de petición</t>
  </si>
  <si>
    <t>Este indicador da cuenta de las becas, créditos, becas-créditos y apoyos otorgados para la formación de alto nivel en relación a maestría por Minciencias y otras entidades aliadas a fin de fortalecer y aumentar la base de recurso humano disponible para la investigación y la innovación del país.</t>
  </si>
  <si>
    <t>Este indicador da cuenta de los apoyos para el desarrollo de estancias posoctorales a fin de fortalecer y aumentar la base de recurso humano disponible para la investigación y la innovación del país otorgadas por Minciencias y otras entidades aliadas.</t>
  </si>
  <si>
    <t>Sumatoria de los beneficiarios para realizar estancias posdoctorales a fin de fortalecer y aumentar la base de recurso humano disponible para la investigación y la innovación del país otorgadas por Minciencias y otras entidades aliadas</t>
  </si>
  <si>
    <t>Indicadores estratégicos</t>
  </si>
  <si>
    <t>Proyecto de inversión que lo respalda</t>
  </si>
  <si>
    <t>Actividad del gasto</t>
  </si>
  <si>
    <t>Este indicador incluye los Jóvenes que se vinculan a una estrategia de formación temprana para vocaciones científicas y que busca facilitar el acercamiento de jóvenes colombianos con la investigación y la innovación, así como a programas de formación, capacitación y fortalecimiento de las competencias y habilidades técnicas para su ingreso y permanencia en el SNCTI.</t>
  </si>
  <si>
    <t>Sumatoria de los Jóvenes Investigadores  e Innovadores apoyados con recursos de Minciencias y otros actores del SNCTeI a través de los diferentes instrumentos definidos en la vigencia que se financian desde las diferentes estrategias</t>
  </si>
  <si>
    <t>Este indicador da cuenta de los niños, niñas y jóvenes que por su interés por la investigación y el desarrollo de actitudes y habilidades se insertan activamente y por un periodo determinado en una cultura de la ciencia, la tecnología y la innovación y luego son certificados</t>
  </si>
  <si>
    <t>Sumatoria de los niños, niñas y jóvenes  certificados que que por su interés por la investigación y el desarrollo de actitudes y habilidades se insertan activamente y por un periodo determinado en una cultura de la ciencia, la tecnología y la innovación.</t>
  </si>
  <si>
    <t>Este indicador da cuenta de la aprobación de recursos aprobados del Fondo de Ciencia, Tecnología e Innovación del Sistema General de Regalías en relación al total de recursos asignados para la vigencia.</t>
  </si>
  <si>
    <t>(Número de recursos aprobados en el periodo / Total de recursos para el periodo) X 100</t>
  </si>
  <si>
    <t>Despacho de la Ministra</t>
  </si>
  <si>
    <t>Hace referencia al número de planes y acuerdos departamentales de CTeI que han sido acompañados y asesorados desde el Ministerio en el marco de la función  CTel y promover su articulación, entre otros, con las Agendas Departamentales de Competitividad e Innovación</t>
  </si>
  <si>
    <t>Sumatoria de planes y acuerdos departamentales de CTeI que han sido acompañados y asesorados desde el Ministerio</t>
  </si>
  <si>
    <t>Flujo</t>
  </si>
  <si>
    <t>Este indicador mide el porcentaje de avance en la implementación del Indice  de capacidades en CTeI en las regiones, partiendo de la formulación metodológica del indicador y su aplicación piloto en 2020 y su puest en marcha formal desde el 2021.</t>
  </si>
  <si>
    <t xml:space="preserve">% de avance del diseño e implementación de lndice de Capacidades Regionales en CTeI  </t>
  </si>
  <si>
    <t>ND</t>
  </si>
  <si>
    <t>Insumo</t>
  </si>
  <si>
    <t>Dirección de Capacidades y Divulgación en CTeI</t>
  </si>
  <si>
    <t>Este indicador da cuenta del avance del proceso de formulación e implementación de la política pública de ciencia, tecnología e innovación (CONPES de CTeI)</t>
  </si>
  <si>
    <t>Política de CTeI aprobada e implementada (CONPES de CTeI
Hito 1: aprobación del documento CONPES 50%
Hito 2: cumplimiento actividades previstas para 2021 75%
Hito 3: cumplimiento de las actividades para 2022 100%</t>
  </si>
  <si>
    <t>Viceministerio de Talento y Apropiación Social del Conocimiento
Viceministerio de Conocimiento, Innovación y Productividad</t>
  </si>
  <si>
    <t>El indicador da cuenta de las Comunidades y/o grupos de interés que se fortalecen a través de procesos de Apropiación Social de Conocimiento y cultura científica por medio de la iniciativa de Ideas para el cambio del programa Apropiación Social de la CTeI</t>
  </si>
  <si>
    <t>Sumatoria de las Comunidades y/o grupos de interés que se fortalecen a través de procesos de Apropiación Social de Conocimiento y cultura científica</t>
  </si>
  <si>
    <t xml:space="preserve">Programa presupuestal </t>
  </si>
  <si>
    <t>Proyecto de inversión</t>
  </si>
  <si>
    <t>Código BPIN</t>
  </si>
  <si>
    <t>CONTROL DE CAMBIOS AL PLAN DE ACCIÓN INSTITUCIONAL 2021</t>
  </si>
  <si>
    <t>Descripción de otras fuentes</t>
  </si>
  <si>
    <t>PRESUPUESTOS OTRAS FUENTES</t>
  </si>
  <si>
    <t>N° documento</t>
  </si>
  <si>
    <t>Título documento CONPES</t>
  </si>
  <si>
    <t>Número acción</t>
  </si>
  <si>
    <t>Dependencia</t>
  </si>
  <si>
    <t>Responsable reporte</t>
  </si>
  <si>
    <t>Declaración de importancia estratégica del proyecto de apoyo a la formación de capital humano altamente calificado en el exterior.</t>
  </si>
  <si>
    <t>1.2 Transferir los recursos Colfuturo para implementar el Programa Crédito-Beca.</t>
  </si>
  <si>
    <t xml:space="preserve">Dirección de Inteligencia de Recursos </t>
  </si>
  <si>
    <t>Elizabeth Orjuela Molano</t>
  </si>
  <si>
    <t>1.3 Realizar seguimiento a la ejecución de los recursos del convenio suscrito a Colfuturo.</t>
  </si>
  <si>
    <t>1.4 Implementar una estrategia de divulgación del apoyo del Gobierno nacional a la formación en el exterior para diferentes espacios, medios y audiencias.</t>
  </si>
  <si>
    <t>2.1 Realizar seguimiento a la implementación por parte de Colfuturo del esquema de incentivos de condonación para la vinculación de beneficiarios como docentes, investigadores o funcionarios públicos o en regiones del país distintas a Bogotá.</t>
  </si>
  <si>
    <t>2.2 Gestionar conjuntamente entre Colciencias y Colfuturo un esquema de producción de información estadística sobre los beneficiarios del Programa Crédito-Beca.</t>
  </si>
  <si>
    <t>2.3 Diseñar y realizar evaluaciones de resultado e impacto del Programa Crédito-Beca.</t>
  </si>
  <si>
    <t>Modificación al Documento CONPES 3835 "Declaración de importancia estratégica del proyecto de apoyo a la formación de capital humano altamente calificado en el exterior"</t>
  </si>
  <si>
    <t>2.2 Desembolsar los recursos a Colfuturo para implementar el Programa Crédito-Beca, según quede establecido en el convenio.</t>
  </si>
  <si>
    <t>2.3 Realizar seguimiento a la ejecución de los recursos del convenio suscrito con Colfuturo.</t>
  </si>
  <si>
    <t>2.4 Implementar una estrategia de divulgación del apoyo del Gobierno nacional a la formación en el exterior para diferentes espacios, medios y audiencias.</t>
  </si>
  <si>
    <t>3.1 Realizar seguimiento a la implementación por parte de Colfuturo del esquema de incentivos de condonación para la vinculación de beneficiarios como docentes, investigadores o funcionarios públicos; en regiones del país distintas a Bogotá.</t>
  </si>
  <si>
    <t>3.2 Gestionar conjuntamente entre Colciencias y Colfuturo un esquema de producción de información estadística sobre los beneficiarios del Programa Crédito-Beca.</t>
  </si>
  <si>
    <t>3.3 Diseñar y realizar evaluaciones de resultado e impacto del Programa Crédito-Beca.</t>
  </si>
  <si>
    <t>Política de gestión del riesgo asociado al uso de sustancias químicas</t>
  </si>
  <si>
    <t>1.2 Definir prioridades de investigación para el fortalecimiento de la gestión del riesgo asociado al uso de las sustancias químicas.</t>
  </si>
  <si>
    <t>Dirección de Generación de Conocimiento</t>
  </si>
  <si>
    <t>Eulalia Banguera Hinestroza</t>
  </si>
  <si>
    <t>Política Nacional Farmacéutica</t>
  </si>
  <si>
    <t>7.1 Establecer un plan de estímulo a la investigación, desarrollo y producción de medicamentos estratégicos, incluidos los medicamentos genéricos.</t>
  </si>
  <si>
    <t>Hernando Nieto</t>
  </si>
  <si>
    <t>Lineamientos de política para estimular la inversión privada en ciencia, tecnología e innovación a través de deducciones tributarias.</t>
  </si>
  <si>
    <t>2.9 Desarrollar una estrategia de seguimiento y evaluación de resultados e impactos del instrumento que soporten la toma de decisiones (OE2.3).</t>
  </si>
  <si>
    <t>Dirección de Transferencia y Uso del Conocimiento</t>
  </si>
  <si>
    <t>Pablo Jair Ceballos Parra</t>
  </si>
  <si>
    <t>Política de Crecimiento Verde</t>
  </si>
  <si>
    <t>1.10 Sistematizar la información de especímenes biológicos y todos sus derivados depositados en las colecciones biológicas, implementando buenas prácticas de almacenamiento y manejo de los mismos (Bioeconomía - Línea de acción 2).</t>
  </si>
  <si>
    <t>Arturo Luis Luna Avellaneda</t>
  </si>
  <si>
    <t>1.11 Promover la apropiación social del conocimiento de la biodiversidad a través de convocatorias, divulgación científica, centros de ciencia y jardines botánicos abiertos al público (Bioeconomía - Línea de acción 2).</t>
  </si>
  <si>
    <t>1.12 Promover proyectos y alianzas de I+D+i que generen nuevos conocimientos y desarrollos tecnológicos y biotecnológicos, para la generación de productos derivados de la biodiversidad, con foco énfasis en los biobasados (Bioeconomía - Línea de acción 2).</t>
  </si>
  <si>
    <t>1.13 Establecer una subcuenta dentro del Fondo Francisco José de Caldas de Colciencias para CTI aplicada a bioeconomía y el programa Colombia BIO (Bioeconomía - Línea de acción 3).</t>
  </si>
  <si>
    <t>1.8 Generar nuevos registros de especímenes en el Global Biodiversity Information Facility (GBIF) a través del SiB Colombia (Bioeconomía - Línea de acción 2).</t>
  </si>
  <si>
    <t>1.9 Generar nuevos registros de códigos de barra de ADN de los especímenes recolectados, en la plataforma internacional BoldSystems, a través de iBOL Colombia (Bioeconomía - Línea de acción 2).</t>
  </si>
  <si>
    <t>1.6 - Diseñar una batería de indicadores de ciencia, tecnología e innovación (CTI) en bioeconomía e implementar su medición periódica (Bioeconomía - Línea de acción 1).</t>
  </si>
  <si>
    <t>1.7 Realizar expediciones de biodiversidad para su caracterización y valoración (incluyendo posibles investigaciones en bioprospección), en zonas continentales y marinas (Bioeconomía - Línea de acción 2).</t>
  </si>
  <si>
    <t>1.4 Formular una estrategia de posicionamiento de la bioeconomía dentro de las Comisiones Regionales de Competitividad y los Consejos Departamentales de Ciencia, Tecnología e Innovación - CODECTI, bajo las directrices del Comité Ejecutivo del Sistema Nacional de Competitividad, Ciencia, Tecnología e Innovación - SNCCTeI, para su fortalecimiento a nivel regional (Bioeconomía - Línea de acción 1).</t>
  </si>
  <si>
    <t>1.20 Apoyar el desarrollo de proyectos de Turismo Científico de Naturaleza a nivel regional, que aprovechen sosteniblemente los activos bioculturales en los territorios (Bioeconomía - Línea de acción 4).</t>
  </si>
  <si>
    <t>1.21 Desarrollar una estrategia para fomentar proyectos estratégicos de bioeconomía regional (Bioeconomía - Línea de acción 4).</t>
  </si>
  <si>
    <t>1.22 Implementar proyectos estratégicos en sectores como bioenergía, biocosméticos, ingredientes naturales, salud y bioproductos agrícolas (Bioeconomía - Línea de acción 4).</t>
  </si>
  <si>
    <t>1.16 Desarrollar una propuesta para el fomento y financiación para pruebas de concepto, validación y escalamiento por parte de la academia y del sector privado a partir de instrumentos existentes (Bioeconomía - Línea de acción 3).</t>
  </si>
  <si>
    <t>1.19 Construir un portafolio nacional de productos BIO de alto valor agregado, con base en avances existentes (Bioeconomía - Línea de acción 4).</t>
  </si>
  <si>
    <t>1.2 Establecer un arreglo institucional orientado a la bioprospección y la biotecnología en Colombia (Bioeconomía - Línea de acción 1).</t>
  </si>
  <si>
    <t>4.1 Incorporar temáticas relacionadas con el crecimiento verde en las Agendas Nacionales de Investigación, Desarrollo Tecnológico e Innovación cuya elaboración sea liderada por Colciencias (CTI - Línea de acción 34).</t>
  </si>
  <si>
    <t>Clara Ocampo</t>
  </si>
  <si>
    <t>4.2 Incorporar, a través del desarrollo de alianzas internacionales, los temas de I+D+i para el crecimiento verde dentro de los programas estratégicos institucionales de internacionalización (CTI - Línea de acción 34).</t>
  </si>
  <si>
    <t>Antonio Copete</t>
  </si>
  <si>
    <t>4.3 Elaborar una revisión técnica sobre el alcance de las tipologías de proyectos para promover la investigación, el desarrollo tecnológico y la innovación orientados al crecimiento verde y presentarla ante el Consejo de Beneficios Tributarios para su aprobación (CTI - Línea de acción 34).</t>
  </si>
  <si>
    <t>4.4 Actualizar la guía sectorial de proyectos de CTI, y los catálogos MGA que hacen parte del Fondo de Ciencia Tecnología e Innovación (FCTI) para mejorar su pertinencia con las necesidades en el desarrollo de actividades de CTI (CTI - Línea de acción 34).</t>
  </si>
  <si>
    <t>Secretaría Técnica del OCAD</t>
  </si>
  <si>
    <t>Nelsón Andrés Calderon</t>
  </si>
  <si>
    <t>4.6 Desarrollar un modelo para la consolidación de centros nacionales de I+D+i que contemple áreas y tecnologías estratégicas para el crecimiento verde (CTI - Línea de acción 34).</t>
  </si>
  <si>
    <t>4.9 Desarrollar criterios relacionados con el impacto sobre el crecimiento verde para ser incorporados en los procesos de evaluación de propuestas de CTI que serán financiadas por Colciencias (CTI - Línea de acción 34).</t>
  </si>
  <si>
    <t>Política para el mejoramiento de la calidad del aire</t>
  </si>
  <si>
    <t>3.4 Promover el desarrollo de investigaciones que generen insumos a las entidades para el mejoramiento de la calidad del aire y al sector regulado para reducir y controlar las emisiones que generan.</t>
  </si>
  <si>
    <t>Política Nacional para la Transformación Digital e Inteligencia Artificial</t>
  </si>
  <si>
    <t>4.8 Desarrollar un plan de transferencia de conocimiento en IA en el sector científico, con el fin que Colombia supere la frontera tecnológica mundial. Este plan establecerá los pasos para que el conocimiento técnico-científico pueda ser adaptado por las empresas del país y sea un insumo del mercado de IA. Así mismo, establecerá planes para la creación de áreas de I+D dentro de las empresas colombianas.</t>
  </si>
  <si>
    <t>Dirección de Desarrollo Tecnológico e Innovación</t>
  </si>
  <si>
    <t>Astrid Jisela Cantor Morales</t>
  </si>
  <si>
    <t>4.9 Desarrollar un mecanismo para favorecer la movilidad de expertos en temas de inteligencia artificial. Adicionalmente, se hará un mapeo de las instituciones académicas internacionales de interés para el país en los temas priorizados por el presente documento CONPES a fin de identificar posibles aliados estratégicos.</t>
  </si>
  <si>
    <t>4.6 Implementar para los actores del Sistema Nacional de Competitividad, Ciencia, Tecnología e Innovación una línea de financiamiento para la investigación y desarrollo tecnológico sobre inteligencia artificial para resolver problemas específicos de los sectores socioeconómicos del país.</t>
  </si>
  <si>
    <t>Declaración de Importancia Estratégica del Proyecto Capacitación de Recursos Humanos para la Investigación Nacional</t>
  </si>
  <si>
    <t>1.1 Asignar créditos educativos 100% condonables para apoyar la formación de doctores en el exterior a través de convocatorias públicas. Estos créditos serán distribuidos de la siguiente forma: 80% para programas de formación doctoral STEM y hasta 20% para formación doctoral en áreas de economía naranja y otras.</t>
  </si>
  <si>
    <t>1.2 Adelantar una evaluación de impacto de la inversión realizada por el gobierno nacional en materia de formación de alto nivel entre 2009 y 2016 en formación de alto nivel.</t>
  </si>
  <si>
    <t>1.3 Gestionar la autorización de vigencias futuras para la operación, mantenimiento y verificación de la ejecución del proyecto en su componente de formación.</t>
  </si>
  <si>
    <t>1.4 Realizar el seguimiento y divulgación del avance del proyecto con sus dos componentes (formación y vinculación).</t>
  </si>
  <si>
    <t>2.1 Realizar convocatorias públicas para facilitar la vinculación de doctores en distintas entidades del SNCTeI en las cuales se dará prioridad a aquellos que sean vinculados al sector empresarial, así como a entidades en ciudades diferentes a Bogotá, Medellín y Cali.</t>
  </si>
  <si>
    <t>2.2 Gestionar la autorización de vigencias futuras para la operación, mantenimiento y verificación de la ejecución del proyecto en su componente de vinculación.</t>
  </si>
  <si>
    <t>Política de Desarrollo Espacial: Condiciones Habilitantes para el Impulso de la Competitividad Nacional</t>
  </si>
  <si>
    <t>1.3 Elaborar un diagnóstico de capacidades científicas y tecnológicas del sector espacial y áreas del conocimiento afines, que analice variables como: número de investigadores, centros y productos de I+D, inversión en I+D en actividades espaciales, parques tecnológicos, programas de formación, redes, publicaciones, infraestructura física y equipos disponibles y empresas de base tecnológica, entre otras. El diagnóstico establecerá una línea base para estos indicadores e identificará brechas existentes con respecto a estándares internacionales de países emergentes en temas espaciales. (Línea de acción 1.1).</t>
  </si>
  <si>
    <t>1.4 Diseñar e implementar una estrategia nacional (i.e. campañas publicitarias, capacitaciones y cursos, entre otros) diferenciada de sensibilización y apropiación social del conocimiento en temáticas espaciales y satelitales. Esta estrategia irá orientada a la ciudadanía en general, funcionarios públicos de Gobierno nacional y territorial (departamental y municipal), actores del sistema educativo, entre otros. (Línea de acción 1.2).</t>
  </si>
  <si>
    <t>2.7 Diseñar e implementar una estrategia para el cierre de brechas de capacidades, conocimiento, redes e infraestructura con respecto a estándares internacionales de países emergentes en temas espaciales y con respecto al desarrollo potencial de la industria espacial en el país. (Línea de acción 2.2.).</t>
  </si>
  <si>
    <t>2.8 Estructurar e implementar una estrategia de fortalecimiento de actores de CTI en temáticas espaciales, con el objetivo de consolidar una cultura espacial a nivel nacional y articular los esfuerzos de las diferentes entidades generando conocimientos y competitividad. (Línea de acción 2.2.).</t>
  </si>
  <si>
    <t>Colombia Potencia Bioceánica Sostenible 2030</t>
  </si>
  <si>
    <t>5.12 Impulsar el avance en los niveles de madurez tecnológica para la generación de bioproductos derivados de ecosistemas marinos.</t>
  </si>
  <si>
    <t>3.7 Promocionar el desarrollo de la investigación en materia de ciencia, tecnología e innovación asociado a los intereses marítimos nacionales.</t>
  </si>
  <si>
    <t>Argiro de Jesús Ramírez Aristizábal</t>
  </si>
  <si>
    <t>3.8 Fortalecer el desarrollo de la investigación en materia de ciencia, tecnología e innovación asociado a los intereses marítimos nacionales.</t>
  </si>
  <si>
    <t>3.9 Promover líneas de investigación para el estudio de recursos hidrobiológicos con fines de manejo y aprovechamiento sostenible.</t>
  </si>
  <si>
    <t>3.12 Impulsar las expediciones científicas, como estrategias interdisciplinarias e interinstitucionales para profundizar el conocimiento y aprovechamiento de los intereses marítimos nacionales.</t>
  </si>
  <si>
    <t>Recursos PGN
(pesos)</t>
  </si>
  <si>
    <t xml:space="preserve">PRESUPUESTO TOTAL POR PROGRAMA </t>
  </si>
  <si>
    <t>COMPROMISOS GOBIERNO NACIONAL</t>
  </si>
  <si>
    <t>PRESUPUESTO</t>
  </si>
  <si>
    <t>REQUISITOS MIPG</t>
  </si>
  <si>
    <t>ACCIÓN DOCUMENTOS CONPES</t>
  </si>
  <si>
    <t>LISTAS OBJETIVOS ESTRATÉGICOS</t>
  </si>
  <si>
    <t>1. Potenciar las capacidades regionales de CTeI que promuevan el desarrollo social  y productivo hacia una Colombia Científica</t>
  </si>
  <si>
    <t>2. Ampliar las dinámicas de generación, circulación y uso de conocimiento y los saberes ancestrales propiciando sinergias entre actores del SCNTI que permitan cerrar las brechas históricas de inequidad en CTeI</t>
  </si>
  <si>
    <t>3. Aumentar la producción de conocimiento científico y tecnológico de alto impacto en articulación con aliados estratégicos nacionales e internacionales.</t>
  </si>
  <si>
    <t>4. Diseñar el implementar la misión de bioeconomía  para promover el  aprovechamiento sostenible de la biodiversidad</t>
  </si>
  <si>
    <t xml:space="preserve">5. Impulsar el desarrollo tecnológico y la innovación para la sofisticación del sector productivo </t>
  </si>
  <si>
    <t>6. Generar lineamientos a nivel nacional y regional para implementación de procesos de innovación que generen valor público</t>
  </si>
  <si>
    <t>INDICADORES ESTRATÉGICOS</t>
  </si>
  <si>
    <t>Jóvenes Investigadores e Innovadores apoyados</t>
  </si>
  <si>
    <t>Nodos regionales de vinculación CTI y saberes ancestrales y tradicionales (nuevo)</t>
  </si>
  <si>
    <t>Nuevas unidades de apropiación social de la CTeI al interior de la IES y otros actores reconocidos del SNCTI  (nuevo)</t>
  </si>
  <si>
    <t>Museos y centros de ciencia fortalecidos  (nuevo)</t>
  </si>
  <si>
    <t xml:space="preserve">Grupos de investigación reconocidos por el ministerio </t>
  </si>
  <si>
    <t>Ejecución presupuestal del Ministerio</t>
  </si>
  <si>
    <t>Indice de Desempeño Institucional</t>
  </si>
  <si>
    <t>Indicadores estratégicos pilares de la MEGA</t>
  </si>
  <si>
    <t>APORTE A META POR INICIATIVA ESTRATÉGICA</t>
  </si>
  <si>
    <t>INDICADOR PROGRAMÁTICO</t>
  </si>
  <si>
    <t>META PROGRAMÁTICA 2021</t>
  </si>
  <si>
    <t>DESPLIEGUE TÁCTICO</t>
  </si>
  <si>
    <t>DESCRIPCIÓN DEL PROGRAMA ESTRATÉGICO</t>
  </si>
  <si>
    <t>PROGRAMAS
ESTRATÉGICO</t>
  </si>
  <si>
    <t>COBERTURA DE LA INICIATIVA
(Nacional/Regional)</t>
  </si>
  <si>
    <t>Cobertura Iniciativa</t>
  </si>
  <si>
    <t>Nacional</t>
  </si>
  <si>
    <t>Regional</t>
  </si>
  <si>
    <t>Política de Reactivación Económica</t>
  </si>
  <si>
    <t>Política Nacional de Emprendimiento</t>
  </si>
  <si>
    <t xml:space="preserve">Política Nacional de Propiedad Intelectual </t>
  </si>
  <si>
    <t>Políticas Transversales</t>
  </si>
  <si>
    <t>Indígenas</t>
  </si>
  <si>
    <t>Equidad de la mujer</t>
  </si>
  <si>
    <t>Construcción de Paz</t>
  </si>
  <si>
    <t>Discapacidad</t>
  </si>
  <si>
    <t>Víctimas</t>
  </si>
  <si>
    <t>Rrom</t>
  </si>
  <si>
    <t>No aplica</t>
  </si>
  <si>
    <t>POLÍTICAS TRANSVERSALES
Trazador presupuestal</t>
  </si>
  <si>
    <t/>
  </si>
  <si>
    <t>Generación de una cultura que valora y gestiona el conocimiento y la innovación</t>
  </si>
  <si>
    <t>3904</t>
  </si>
  <si>
    <t>390101-3904-1000-0005-0000</t>
  </si>
  <si>
    <t>2021</t>
  </si>
  <si>
    <t>2018</t>
  </si>
  <si>
    <t>Apoyo  al fomento y desarrollo de la apropiación social de la ctei - ascti  nacional</t>
  </si>
  <si>
    <t>2017011000333</t>
  </si>
  <si>
    <t>CIENCIA, TECNOLOGÍA E INNOVACIÓN</t>
  </si>
  <si>
    <t>390101-3904-1000-0004-0000</t>
  </si>
  <si>
    <t>Desarrollo de vocaciones científicas y capacidades para la investigación en niños y jóvenes a nivel  nacional</t>
  </si>
  <si>
    <t>2017011000228</t>
  </si>
  <si>
    <t>Desarrollo tecnológico e innovación para crecimiento empresarial</t>
  </si>
  <si>
    <t>3903</t>
  </si>
  <si>
    <t>390101-3903-1000-0006-0000</t>
  </si>
  <si>
    <t>2024</t>
  </si>
  <si>
    <t>Fortalecimiento de las Capacidades de Transferencia y Uso del Conocimiento Para la Innovacion a nivel  Nacional</t>
  </si>
  <si>
    <t>2020011000144</t>
  </si>
  <si>
    <t>390101-3903-1000-0005-0000</t>
  </si>
  <si>
    <t>2022</t>
  </si>
  <si>
    <t>2020</t>
  </si>
  <si>
    <t>Incremento de las actividades de Ciencia, Tecnología e Innovación en la construcción de la Bioeconomía a nivel   Nacional</t>
  </si>
  <si>
    <t>2019011000124</t>
  </si>
  <si>
    <t>390101-3903-1000-0004-0000</t>
  </si>
  <si>
    <t>Apoyo  a la sofisticación y diversificación de sectores productivos a través de la i+d+i nacional</t>
  </si>
  <si>
    <t>2017011000211</t>
  </si>
  <si>
    <t>Investigación con calidad e impacto</t>
  </si>
  <si>
    <t>3902</t>
  </si>
  <si>
    <t>390101-3902-1000-0005-0000</t>
  </si>
  <si>
    <t>Mejoramiento del impacto de la investigación científica en el sector salud.  nacional</t>
  </si>
  <si>
    <t>2017011000194</t>
  </si>
  <si>
    <t>390101-3902-1000-0007-0000</t>
  </si>
  <si>
    <t>Fortalecimiento de las capacidades de los actores del snctei para la generación de conocimiento a nivel  nacional</t>
  </si>
  <si>
    <t>2017011000192</t>
  </si>
  <si>
    <t>390101-3902-1000-0006-0000</t>
  </si>
  <si>
    <t>2026</t>
  </si>
  <si>
    <t>Capacitación de recursos humanos para la investigación  nacional</t>
  </si>
  <si>
    <t>2017011000151</t>
  </si>
  <si>
    <t>3901</t>
  </si>
  <si>
    <t>390101-3901-1000-0008-0000</t>
  </si>
  <si>
    <t>Fortalecimiento Capacidades Regionales en Ciencia, Tecnologia e Innovacion  Nacional</t>
  </si>
  <si>
    <t>2020011000151</t>
  </si>
  <si>
    <t>390101-3901-1000-0005-0000</t>
  </si>
  <si>
    <t>2023</t>
  </si>
  <si>
    <t>Apoyo al proceso de transformación digital para la gestión y prestación de servicios de ti en el sector cti y a nivel  nacional</t>
  </si>
  <si>
    <t>2017011000252</t>
  </si>
  <si>
    <t>390101-3901-1000-0007-0000</t>
  </si>
  <si>
    <t>Apoyo al fortalecimiento de la transferencia internacional de conocimiento a los actores del sncti nivel nacional  nacional</t>
  </si>
  <si>
    <t>2017011000241</t>
  </si>
  <si>
    <t>390101-3901-1000-0006-0000</t>
  </si>
  <si>
    <t>Administración sistema nacional de ciencia y tecnología  nacional</t>
  </si>
  <si>
    <t>2017011000193</t>
  </si>
  <si>
    <t>Programa presupuestal</t>
  </si>
  <si>
    <t>Codigo programa presupuestal</t>
  </si>
  <si>
    <t>Vigencia hasta</t>
  </si>
  <si>
    <t>Vigencia desde</t>
  </si>
  <si>
    <t>Nombre</t>
  </si>
  <si>
    <t>Sector</t>
  </si>
  <si>
    <t xml:space="preserve">Consolidación de una institucionalidad habilitante para la ciencia, la tecnología e innovación </t>
  </si>
  <si>
    <t>Consolidación de una institucionalidad habilitante para la ciencia, la tecnología e innovación</t>
  </si>
  <si>
    <t xml:space="preserve">   Codigo presupuestal</t>
  </si>
  <si>
    <t>Información Proyectos de Inversión
Ministerio de Ciencia, Tecnología e Innovación</t>
  </si>
  <si>
    <t>Codigo BPIN</t>
  </si>
  <si>
    <t>PRESENTACIÓN PLAN DE ACCIÓN INSTITUCIONAL 2021</t>
  </si>
  <si>
    <t>PILARES DE LA MEGA 
PLAN ESTRAÉGICO INSTITUCIONAL SECTORIAL 2021-2022</t>
  </si>
  <si>
    <t>Sumatoria de las Nodos regionales de vinculación CTI y saberes ancestrales y tradicionales de acuerdo a las directrices establecidas en el CONPES de CTeI</t>
  </si>
  <si>
    <t>Grupos de investigación reconocidos por el ministerio</t>
  </si>
  <si>
    <t>Ministerio de Ciencia, Tecnología e Innovación
Distribución de cuota presupuesto de inversión 2021</t>
  </si>
  <si>
    <t>Viceministerio</t>
  </si>
  <si>
    <t>Dirección Técnica</t>
  </si>
  <si>
    <t>Proyecto de Inversión</t>
  </si>
  <si>
    <t>Con Situación Fondos
(millones)</t>
  </si>
  <si>
    <t>Sin Situación Fondos
(millones)</t>
  </si>
  <si>
    <t>Total Apropiación 2021
(millones)</t>
  </si>
  <si>
    <t>Fortalecimiento de las capacidades de los actores del snctei para la generación de conocimiento a nivel  Nacional</t>
  </si>
  <si>
    <t>Mejoramiento del impacto de la investigación científica en el sector salud.  Nacional</t>
  </si>
  <si>
    <t>TOTAL</t>
  </si>
  <si>
    <t>Dirección de Uso y Transferencia de Conocimiento</t>
  </si>
  <si>
    <t>Total Viceministerio</t>
  </si>
  <si>
    <t>Viceministerio de Talento y Apropiación social del Conocimiento</t>
  </si>
  <si>
    <t>Desarrollo de vocaciones científicas y capacidades para la investigación en niños y jóvenes a nivel  Nacional</t>
  </si>
  <si>
    <t>Capacitación de recursos humanos para la investigación  Nacional</t>
  </si>
  <si>
    <t>Apoyo  al fomento y desarrollo de la apropiación social de la CTeI ASCTeI Nacional</t>
  </si>
  <si>
    <t>Apoyo al fortalecimiento de la transferencia internacional de conocimiento a los actores del SNCTI nivel nacional  nacional</t>
  </si>
  <si>
    <t>Direcciones de Apoyo</t>
  </si>
  <si>
    <t>Institucionalidad Habilitante</t>
  </si>
  <si>
    <t>Administrativa y financiera</t>
  </si>
  <si>
    <t>OTSI</t>
  </si>
  <si>
    <t>Total Asignación 2021</t>
  </si>
  <si>
    <t>Sumatoria de Musesos y Centros de Ciencia fortalecidos</t>
  </si>
  <si>
    <t>Resultado</t>
  </si>
  <si>
    <t>Este indicador da cuenta de los diversos documentos de política en ciencia, tecnología e innovación en los que participa Minciencias y que se obtienen a partir del Programa Diseño y evaluación de políticas de CTeI</t>
  </si>
  <si>
    <t>Este indicador está midiendo el esfuerzo (inversión o gasto) que realiza el sector público y privado en Actividades de Ciencia, Tecnología e Innovación (ACTI), para el año 2019, respecto al Producto Interno Bruto colombiano. Las actividades incluidas dentro de Ciencia, Tecnología e Innovación son: investigación y desarrollo, apoyo a la formación y capacitación científica y tecnológica, servicios científicos y tecnológicos, administración y otras actividades de apoyo y actividades de innovación.</t>
  </si>
  <si>
    <t>Inversión en ACTI como % del PIB</t>
  </si>
  <si>
    <t xml:space="preserve"> Inversión en I+D como % del PIB</t>
  </si>
  <si>
    <t>Este indicador es tomado del Compendium of bibliometric sciencie indicators, elaborado por la Dirección de la OCDE para Ciencia, Tecnología e Innovación (DSTI) y el Grupo de Investigación SCImago (CSIC, España).  
Este indicador se basa en:
-El promedio del índice de citas obtenido por la producción de los científicos de un país
-Se normaliza (al valor de 1) de acuerdo al nivel medio de citación en el mundo de cada categoría temática.
- Se analiza la actividad investigadora de un país en un año determinado y corregido por el esfuerzo que la categoría temática analizada representa en la producción total del mismo año.</t>
  </si>
  <si>
    <t>Este indicador compara el número medio de citas de las publicaciones de un dominio (país) con el número medio de citas de la producción mundial en un mismo período y área temática (González, Guerrero y Moya, 2010; Guerrero y Moya, 2012). Se calcula a partir del item oriented field normalized citation score average del Karolinska Institutet sueco, fórmula que permite la normalización de los valores de las citas para artículos individuales:
[c ̅ ]_f=(∑_(i=1)^P▒c_i )/(∑_(i=1)^P▒[μ ̅_f ]_i )
Dónde: P es el número de publicaciones, ci es el número de citas de la publicación i, y [μ ̅_f ]_i es el valor medio de citas de las publicaciones del mismo tipo, publicadas el mismo año y en el mismo campo científico que el del artículo i (Rehn, Kronman y Wadskog, 2008).</t>
  </si>
  <si>
    <t>Este indicador cuenta el número de artículos de alto impacto publicados por investigadores colombianos en bases de datos y revistas especializadas (bases bibliográficas de Web of Science, Scopus, Index Medicus y Psyc INFO) y que reportan como producción científica en la plataforma SCienTI de Minciencias.</t>
  </si>
  <si>
    <t>Sumatoria del número de artículos de alto impacto publicados por investigadores colombianos en bases de datos y revistas especializadas (bases bibliográficas de Web of Science, Scopus, Index Medicus y Psyc INFO) y que reportan como producción científica en la plataforma SCienTI de Minciencias</t>
  </si>
  <si>
    <t>Este indicador da cuenta de los proyectos de investigación, desarrollo tecnológico e innovación financiados con recursos de Minciencias y otros actores del SNCTeI a través de los diferentes instrumentos definidos en la vigencia</t>
  </si>
  <si>
    <t>Sumatoria de los proyectos de investigación, desarrollo tecnológico e innovación financiados con recursos de Minciencias y otros actores del SNCTeI a través de los diferentes instrumentos definidos en la vigencia que se financian desde las diferentes estrategias</t>
  </si>
  <si>
    <t>Este mide el número de grupos de reconocidos por el Minciencias, en el marco de la convocatoria vigente de Reconocimiento de Grupos e Investigadores del País</t>
  </si>
  <si>
    <t>Este indicador mide la posición de Colombia en el Ranking del Global Innovation Index ,calculado por parte de la WIIPO, INSEAD y la Universidad de Cornell</t>
  </si>
  <si>
    <t>Por definir</t>
  </si>
  <si>
    <t>Este mide el número de investigadores reconocidos por el Minciencias, en el marco de la convocatoria vigente de Reconocimiento de Grupos e Investigadores del País</t>
  </si>
  <si>
    <t>Nodos de Diplomacia Científica entendidos como las ubicaciones geográficas con misiones diplomáticas colombianas, cuyas funciones incluyen actividades de Diplomacia Científica en escenarios internacionales, los cuales tienen como finalidad promover la colaboración y la concertación de relaciones internacionales de CTeI entre el Ministerio de Ciencia, Tecnología e Innovación, actores de CTeI, organismos internacionales, empresas, fundaciones, ONGs, entre otros.</t>
  </si>
  <si>
    <t>Número de lanzamiento de Nodos de Diplomacia Científica realizados por Minciencias</t>
  </si>
  <si>
    <t>Información debe tomarse de PAS de Crecimiento Verde</t>
  </si>
  <si>
    <t>El indicador da cuenta de los acuerdos de transferencia y/o conocimiento por medio de la iniciativa Convocatoria para fortalecimiento empresas base científica, tecnológica e innovación del programa Apoyo a procesos de transferencia tecnológica y/o conocimiento</t>
  </si>
  <si>
    <t>Sumatoria acuerdos de transferencia y/o conocimiento acompañados por Minciencias</t>
  </si>
  <si>
    <t>Cupo de inversión para deducción y descuento tributario utilizado</t>
  </si>
  <si>
    <t>Este indicador se está midiendo respecto al esfuerzo (inversión o gasto) que realiza el sector privado en Investigación y Desarrollo Tecnológico (I+D), para el año 2019, respecto al Producto Interno Bruto Colombiano. Para el cálculo de I+D se realizarán reuniones con el Observatorio de Ciencia y Tecnología - OCyT, para revisar la metodología de cálculo para el cuatrienio. También es importante revisar la información histórica dado que la metodología de medida para el año 2017 y 2018 está en revisión por parte de dicha entidad.</t>
  </si>
  <si>
    <t>Sumatoria de las nuevas unidades de apropiación social de la CTeI en los actores del SNCTI a partir de la implementación de la política nacional de Apropiación Social del Conocimiento</t>
  </si>
  <si>
    <t>Dirección de Generación de Conocimiento
Dirección de Transferencia y Uso del Conicimiento</t>
  </si>
  <si>
    <t>Dirección de Transferencia y Uso del Conicimiento</t>
  </si>
  <si>
    <t>Oficina Asesora de Planeación
Dirección Administrativa y Financiera
Secretaría General
Oficina de Control Interno
Equipo de Comunicaciones
Oficina de Tecnologías de Información y Comunicaciones</t>
  </si>
  <si>
    <t>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</si>
  <si>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Sumatoria de las Organizaciones articuladas (firmantes) en los Pactos por la innovación.</t>
  </si>
  <si>
    <t>El indicador mide el esfuerzo de los actores del Sistema Nacional de CTeI por generar procesos de innovación desde la creación y uso de nuevo conocimiento, a través del registro de solicitudes de patentes por residentes en Oficina Nacional y PCT. Dado que la generación de patentes ha sido considerada un factor determinante para la creación y aplicación de nuevo conocimiento.</t>
  </si>
  <si>
    <t>Sumatoria de las solicitudes de patentes de la Convocatoria Nacional para apoyar a la presentación de patentes vía nacional y vía PCT, y apoyo a la gestión de Propiedad Intelectual.</t>
  </si>
  <si>
    <t>Este índice da cuenta del cambio hacia el cual propende la entidad, en aras de mejorar la eficiencia, la transparencia y su actualización tecnológica, de cara a prestar un servicio de calidad al país y a la ciudadanía en general; y destacarse como entidad líder del sector público.</t>
  </si>
  <si>
    <t>Cumplimiento en la reducción de tiempos, requisitos o documentos en procedimientos seleccionados X 15%) + (Avance en el plan de racionalización de trámites X 15%) + (Cumplimiento de los requisitos priorizados de transparencia en Minciencias X 40%) + (Cumplimiento de los requisitos priorizados de Gobierno Digital en Minciencias X 30%)</t>
  </si>
  <si>
    <t>Apoyo al proceso de transformación digital para la gestión y prestación de servicios de ti en el sector cti y a nivel  nacional
Administración sistema nacional de ciencia y tecnología  nacional</t>
  </si>
  <si>
    <r>
      <rPr>
        <b/>
        <sz val="14"/>
        <color theme="1"/>
        <rFont val="Arial Narrow"/>
        <family val="2"/>
      </rPr>
      <t xml:space="preserve">ACCIONES DOCUMENTOS CONPES A CARGO DEL MINISTERIO DE CIENCIA, TECNOLOGÍA E INNOVACIÓN </t>
    </r>
    <r>
      <rPr>
        <sz val="11"/>
        <color theme="1"/>
        <rFont val="Arial Narrow"/>
        <family val="2"/>
      </rPr>
      <t xml:space="preserve">
Fuente: SisCONPES</t>
    </r>
  </si>
  <si>
    <t>Trazadores Presupuestuales</t>
  </si>
  <si>
    <t>Acciones en definición</t>
  </si>
  <si>
    <t>DOCUMENTOS CONPES</t>
  </si>
  <si>
    <t>TRANSFERENCIAS CORRIENTES - SERVICIOS DE APOYO PARA LA GESTIÓN DEL CONOCIMIENTO EN CULTURA Y APROPIACIÓN SOCIAL DE LA CIENCIA, LA TECNOLOGÍA Y LA INNOVACIÓN - APOYO  AL FOMENTO Y DESARROLLO DE LA APROPIACIÓN SOCIAL DE LA CTEI - ASCTI  NACIONAL</t>
  </si>
  <si>
    <t>C-3904-1000-5-0-3904021-03</t>
  </si>
  <si>
    <t>TRANSFERENCIAS CORRIENTES - SERVICIOS DE APOYO PARA EL FORTALECIMIENTO DE PROCESOS DE INTERCAMBIO Y TRANSFERENCIA DEL CONOCIMIENTO - APOYO  AL FOMENTO Y DESARROLLO DE LA APROPIACIÓN SOCIAL DE LA CTEI - ASCTI  NACIONAL</t>
  </si>
  <si>
    <t>C-3904-1000-5-0-3904020-03</t>
  </si>
  <si>
    <t>TRANSFERENCIAS CORRIENTES - SERVICIOS DE COMUNICACIÓN CON ENFOQUE EN CIENCIA TECNOLOGÍA Y SOCIEDAD - APOYO  AL FOMENTO Y DESARROLLO DE LA APROPIACIÓN SOCIAL DE LA CTEI - ASCTI  NACIONAL</t>
  </si>
  <si>
    <t>C-3904-1000-5-0-3904018-03</t>
  </si>
  <si>
    <t>TRANSFERENCIAS CORRIENTES - SERVICIOS PARA FORTALECER LA PARTICIPACIÓN CIUDADANA EN CIENCIA, TECNOLOGÍA E INNOVACIÓN - APOYO  AL FOMENTO Y DESARROLLO DE LA APROPIACIÓN SOCIAL DE LA CTEI - ASCTI  NACIONAL</t>
  </si>
  <si>
    <t>C-3904-1000-5-0-3904016-03</t>
  </si>
  <si>
    <t>TRANSFERENCIAS CORRIENTES - SERVICIO DE CLASIFICACIÓN Y RECONOCIMIENTO DE ACTORES DEL SNCTI - APOYO  AL FOMENTO Y DESARROLLO DE LA APROPIACIÓN SOCIAL DE LA CTEI - ASCTI  NACIONAL</t>
  </si>
  <si>
    <t>C-3904-1000-5-0-3904003-03</t>
  </si>
  <si>
    <t>TRANSFERENCIAS CORRIENTES - SERVICIOS DE APOYO FINANCIERO PARA EL FORTALECIMIENTO DE LA PARTICIPACIÓN CIUDADANA EN CIENCIA, TECNOLOGÍA E INNOVACIÓN - APOYO  AL FOMENTO Y DESARROLLO DE LA APROPIACIÓN SOCIAL DE LA CTEI - ASCTI  NACIONAL</t>
  </si>
  <si>
    <t>C-3904-1000-5-0-3904015-03</t>
  </si>
  <si>
    <t>TRANSFERENCIAS CORRIENTES - SERVICIOS DE APOYO FINANCIERO PARA EL FORTALECIMIENTO DE PROCESOS DE INTERCAMBIO Y TRANSFERENCIA DEL CONOCIMIENTO - APOYO  AL FOMENTO Y DESARROLLO DE LA APROPIACIÓN SOCIAL DE LA CTEI - ASCTI  NACIONAL</t>
  </si>
  <si>
    <t>C-3904-1000-5-0-3904019-03</t>
  </si>
  <si>
    <t>ADQUISICIÓN DE BIENES Y SERVICIOS - SERVICIO DE CLASIFICACIÓN Y RECONOCIMIENTO DE ACTORES DEL SNCTI - APOYO  AL FOMENTO Y DESARROLLO DE LA APROPIACIÓN SOCIAL DE LA CTEI - ASCTI  NACIONAL</t>
  </si>
  <si>
    <t>C-3904-1000-5-0-3904003-02</t>
  </si>
  <si>
    <t>ADQUISICIÓN DE BIENES Y SERVICIOS - SERVICIOS DE APOYO PARA LA GESTIÓN DEL CONOCIMIENTO EN CULTURA Y APROPIACIÓN SOCIAL DE LA CIENCIA, LA TECNOLOGÍA Y LA INNOVACIÓN - APOYO  AL FOMENTO Y DESARROLLO DE LA APROPIACIÓN SOCIAL DE LA CTEI - ASCTI  NACIONA</t>
  </si>
  <si>
    <t>C-3904-1000-5-0-3904021-02</t>
  </si>
  <si>
    <t>ADQUISICIÓN DE BIENES Y SERVICIOS - SERVICIOS DE APOYO PARA EL FORTALECIMIENTO DE PROCESOS DE INTERCAMBIO Y TRANSFERENCIA DEL CONOCIMIENTO - APOYO  AL FOMENTO Y DESARROLLO DE LA APROPIACIÓN SOCIAL DE LA CTEI - ASCTI  NACIONAL</t>
  </si>
  <si>
    <t>C-3904-1000-5-0-3904020-02</t>
  </si>
  <si>
    <t>ADQUISICIÓN DE BIENES Y SERVICIOS - SERVICIOS DE COMUNICACIÓN CON ENFOQUE EN CIENCIA TECNOLOGÍA Y SOCIEDAD - APOYO  AL FOMENTO Y DESARROLLO DE LA APROPIACIÓN SOCIAL DE LA CTEI - ASCTI  NACIONAL</t>
  </si>
  <si>
    <t>C-3904-1000-5-0-3904018-02</t>
  </si>
  <si>
    <t>ADQUISICIÓN DE BIENES Y SERVICIOS - SERVICIOS PARA FORTALECER LA PARTICIPACIÓN CIUDADANA EN CIENCIA, TECNOLOGÍA E INNOVACIÓN - APOYO  AL FOMENTO Y DESARROLLO DE LA APROPIACIÓN SOCIAL DE LA CTEI - ASCTI  NACIONAL</t>
  </si>
  <si>
    <t>C-3904-1000-5-0-3904016-02</t>
  </si>
  <si>
    <t>TRANSFERENCIAS CORRIENTES - SERVICIO DE APOYO FINANCIERO PARA EL FORTALECIMIENTO DE CAPACIDADES INSTITUCIONALESPARA EL FOMENTO DE VOCACIÓN CIENTÍFICA - DESARROLLO DE VOCACIONES CIENTÍFICAS Y CAPACIDADES PARA LA INVESTIGACIÓN EN NIÑOS Y JÓVENES A NIVE</t>
  </si>
  <si>
    <t>C-3904-1000-4-0-3904007-03</t>
  </si>
  <si>
    <t>TRANSFERENCIAS CORRIENTES - SERVICIO DE APOYO FINANCIERO PARA EL FOMENTO DE VOCACIONES CIENTÍFICAS EN CTEI - DESARROLLO DE VOCACIONES CIENTÍFICAS Y CAPACIDADES PARA LA INVESTIGACIÓN EN NIÑOS Y JÓVENES A NIVEL  NACIONAL</t>
  </si>
  <si>
    <t>C-3904-1000-4-0-3904005-03</t>
  </si>
  <si>
    <t>TRANSFERENCIAS CORRIENTES - SERVICIO DE APOYO PARA LA CURADURÍA DE COLECCIONES BIOLÓGICAS - INCREMENTO DE LAS ACTIVIDADES DE CIENCIA, TECNOLOGIA E INNOVACION EN LA CONSTRUCCION DE LA BIOECONOMIA A NIVEL NACIONAL</t>
  </si>
  <si>
    <t>C-3903-1000-5-0-3903011-03</t>
  </si>
  <si>
    <t>TRANSFERENCIAS CORRIENTES - SERVICIO DE APOYO PARA LA REALIZACIÓN DE EXPEDICIONES CIENTÍFICAS - INCREMENTO DE LAS ACTIVIDADES DE CIENCIA, TECNOLOGIA E INNOVACION EN LA CONSTRUCCION DE LA BIOECONOMIA A NIVEL NACIONAL</t>
  </si>
  <si>
    <t>C-3903-1000-5-0-3903010-03</t>
  </si>
  <si>
    <t>TRANSFERENCIAS CORRIENTES - SERVICIO DE APOYO PARA LA TRANSFERENCIA DE CONOCIMIENTO Y TECNOLOGÍA - INCREMENTO DE LAS ACTIVIDADES DE CIENCIA, TECNOLOGIA E INNOVACION EN LA CONSTRUCCION DE LA BIOECONOMIA A NIVEL NACIONAL</t>
  </si>
  <si>
    <t>C-3903-1000-5-0-3903005-03</t>
  </si>
  <si>
    <t>TRANSFERENCIAS CORRIENTES - SERVICIO DE APOYO PARA EL DESARROLLO TECNOLÓGICO Y LA INNOVACIÓN - INCREMENTO DE LAS ACTIVIDADES DE CIENCIA, TECNOLOGIA E INNOVACION EN LA CONSTRUCCION DE LA BIOECONOMIA A NIVEL NACIONAL</t>
  </si>
  <si>
    <t>C-3903-1000-5-0-3903002-03</t>
  </si>
  <si>
    <t>TRANSFERENCIAS CORRIENTES - SERVICIO DE CLASIFICACIÓN Y RECONOCIMIENTO DE ACTORES DEL SNCTI - APOYO  A LA SOFISTICACIÓN Y DIVERSIFICACIÓN DE SECTORES PRODUCTIVOS A TRAVÉS DE LA I+D+I   NACIONAL</t>
  </si>
  <si>
    <t>C-3903-1000-4-0-3903007-03</t>
  </si>
  <si>
    <t>TRANSFERENCIAS CORRIENTES - SERVICIO DE APOYO PARA LA DEDUCCIÓN TRIBUTARIA - APOYO  A LA SOFISTICACIÓN Y DIVERSIFICACIÓN DE SECTORES PRODUCTIVOS A TRAVÉS DE LA I+D+I   NACIONAL</t>
  </si>
  <si>
    <t>C-3903-1000-4-0-3903006-03</t>
  </si>
  <si>
    <t>TRANSFERENCIAS CORRIENTES - SERVICIO DE APOYO PARA LA TRANSFERENCIA DE CONOCIMIENTO Y TECNOLOGÍA - APOYO  A LA SOFISTICACIÓN Y DIVERSIFICACIÓN DE SECTORES PRODUCTIVOS A TRAVÉS DE LA I+D+I   NACIONAL</t>
  </si>
  <si>
    <t>C-3903-1000-4-0-3903005-03</t>
  </si>
  <si>
    <t>TRANSFERENCIAS CORRIENTES - SERVICIOS DE APOYO PARA ENTRENAMIENTO ESPECIALIZADO - APOYO  A LA SOFISTICACIÓN Y DIVERSIFICACIÓN DE SECTORES PRODUCTIVOS A TRAVÉS DE LA I+D+I   NACIONAL</t>
  </si>
  <si>
    <t>C-3903-1000-4-0-3903003-03</t>
  </si>
  <si>
    <t>TRANSFERENCIAS CORRIENTES - SERVICIO DE APOYO PARA EL DESARROLLO TECNOLÓGICO Y LA INNOVACIÓN - APOYO  A LA SOFISTICACIÓN Y DIVERSIFICACIÓN DE SECTORES PRODUCTIVOS A TRAVÉS DE LA I+D+I   NACIONAL</t>
  </si>
  <si>
    <t>C-3903-1000-4-0-3903002-03</t>
  </si>
  <si>
    <t>TRANSFERENCIAS CORRIENTES - SERVICIO DE FOMENTO A LA VIGILANCIA Y PROSPECTIVA TECNOLÓGICA - APOYO  A LA SOFISTICACIÓN Y DIVERSIFICACIÓN DE SECTORES PRODUCTIVOS A TRAVÉS DE LA I+D+I   NACIONAL</t>
  </si>
  <si>
    <t>C-3903-1000-4-0-3903001-03</t>
  </si>
  <si>
    <t>ADQUISICIÓN DE BIENES Y SERVICIOS - SERVICIO DE CLASIFICACIÓN Y RECONOCIMIENTO DE ACTORES DEL SNCTI - APOYO  A LA SOFISTICACIÓN Y DIVERSIFICACIÓN DE SECTORES PRODUCTIVOS A TRAVÉS DE LA I+D+I   NACIONAL</t>
  </si>
  <si>
    <t>C-3903-1000-4-0-3903007-02</t>
  </si>
  <si>
    <t>ADQUISICIÓN DE BIENES Y SERVICIOS - SERVICIO DE APOYO PARA LA DEDUCCIÓN TRIBUTARIA - APOYO  A LA SOFISTICACIÓN Y DIVERSIFICACIÓN DE SECTORES PRODUCTIVOS A TRAVÉS DE LA I+D+I   NACIONAL</t>
  </si>
  <si>
    <t>C-3903-1000-4-0-3903006-02</t>
  </si>
  <si>
    <t>ADQUISICIÓN DE BIENES Y SERVICIOS - SERVICIO DE APOYO PARA LA TRANSFERENCIA DE CONOCIMIENTO Y TECNOLOGÍA - APOYO  A LA SOFISTICACIÓN Y DIVERSIFICACIÓN DE SECTORES PRODUCTIVOS A TRAVÉS DE LA I+D+I   NACIONAL</t>
  </si>
  <si>
    <t>C-3903-1000-4-0-3903005-02</t>
  </si>
  <si>
    <t>ADQUISICIÓN DE BIENES Y SERVICIOS - SERVICIOS DE APOYO PARA ENTRENAMIENTO ESPECIALIZADO - APOYO  A LA SOFISTICACIÓN Y DIVERSIFICACIÓN DE SECTORES PRODUCTIVOS A TRAVÉS DE LA I+D+I   NACIONAL</t>
  </si>
  <si>
    <t>C-3903-1000-4-0-3903003-02</t>
  </si>
  <si>
    <t>ADQUISICIÓN DE BIENES Y SERVICIOS - SERVICIO DE APOYO PARA EL DESARROLLO TECNOLÓGICO Y LA INNOVACIÓN - APOYO  A LA SOFISTICACIÓN Y DIVERSIFICACIÓN DE SECTORES PRODUCTIVOS A TRAVÉS DE LA I+D+I   NACIONAL</t>
  </si>
  <si>
    <t>C-3903-1000-4-0-3903002-02</t>
  </si>
  <si>
    <t>ADQUISICIÓN DE BIENES Y SERVICIOS - SERVICIO DE FOMENTO A LA VIGILANCIA Y PROSPECTIVA TECNOLÓGICA - APOYO  A LA SOFISTICACIÓN Y DIVERSIFICACIÓN DE SECTORES PRODUCTIVOS A TRAVÉS DE LA I+D+I   NACIONAL</t>
  </si>
  <si>
    <t>C-3903-1000-4-0-3903001-02</t>
  </si>
  <si>
    <t>TRANSFERENCIAS CORRIENTES - SERVICIO DE CLASIFICACIÓN Y RECONOCIMIENTO DE ACTORES DEL SNCTI - FORTALECIMIENTO DE LAS CAPACIDADES DE LOS ACTORES DEL SNCTEI PARA LA GENERACIÓN DE CONOCIMIENTO A NIVEL  NACIONAL</t>
  </si>
  <si>
    <t>C-3902-1000-7-0-3902011-03</t>
  </si>
  <si>
    <t>TRANSFERENCIAS CORRIENTES - SERVICIO DE ACCESO A BIBLIOGRAFÍA ESPECIALIZADA - FORTALECIMIENTO DE LAS CAPACIDADES DE LOS ACTORES DEL SNCTEI PARA LA GENERACIÓN DE CONOCIMIENTO A NIVEL  NACIONAL</t>
  </si>
  <si>
    <t>C-3902-1000-7-0-3902007-03</t>
  </si>
  <si>
    <t>TRANSFERENCIAS CORRIENTES - SERVICIO DE APOYO FINANCIERO PARA LA GENERACIÓN DE NUEVO CONOCIMIENTO - FORTALECIMIENTO DE LAS CAPACIDADES DE LOS ACTORES DEL SNCTEI PARA LA GENERACIÓN DE CONOCIMIENTO A NIVEL  NACIONAL</t>
  </si>
  <si>
    <t>C-3902-1000-7-0-3902001-03</t>
  </si>
  <si>
    <t>ADQUISICIÓN DE BIENES Y SERVICIOS - SERVICIO DE CLASIFICACIÓN Y RECONOCIMIENTO DE ACTORES DEL SNCTI - FORTALECIMIENTO DE LAS CAPACIDADES DE LOS ACTORES DEL SNCTEI PARA LA GENERACIÓN DE CONOCIMIENTO A NIVEL  NACIONAL</t>
  </si>
  <si>
    <t>C-3902-1000-7-0-3902011-02</t>
  </si>
  <si>
    <t>ADQUISICIÓN DE BIENES Y SERVICIOS - SERVICIO DE ACCESO A BIBLIOGRAFÍA ESPECIALIZADA - FORTALECIMIENTO DE LAS CAPACIDADES DE LOS ACTORES DEL SNCTEI PARA LA GENERACIÓN DE CONOCIMIENTO A NIVEL  NACIONAL</t>
  </si>
  <si>
    <t>C-3902-1000-7-0-3902007-02</t>
  </si>
  <si>
    <t>TRANSFERENCIAS CORRIENTES - SERVICIO DE APOYO FINANCIERO A ESTANCIAS POSDOCTORALES - CAPACITACIÓN DE RECURSOS HUMANOS PARA LA INVESTIGACIÓN  NACIONAL</t>
  </si>
  <si>
    <t>C-3902-1000-6-0-3902012-03</t>
  </si>
  <si>
    <t>TRANSFERENCIAS CORRIENTES - SERVICIO DE APOYO FINANCIERO PARA LA FORMACIÓN DE NIVEL MAESTRÍA - CAPACITACIÓN DE RECURSOS HUMANOS PARA LA INVESTIGACIÓN  NACIONAL</t>
  </si>
  <si>
    <t>C-3902-1000-6-0-3902006-03</t>
  </si>
  <si>
    <t>TRANSFERENCIAS CORRIENTES - SERVICIO DE APOYO FINANCIERO PARA LA FORMACIÓN DE NIVEL DOCTORAL - CAPACITACIÓN DE RECURSOS HUMANOS PARA LA INVESTIGACIÓN  NACIONAL</t>
  </si>
  <si>
    <t>C-3902-1000-6-0-3902005-03</t>
  </si>
  <si>
    <t>TRANSFERENCIAS CORRIENTES - SERVICIO DE APOYO FINANCIERO PARA LA GENERACIÓN DE NUEVO CONOCIMIENTO - MEJORAMIENTO DEL IMPACTO DE LA INVESTIGACIÓN CIENTÍFICA EN EL SECTOR SALUD.  NACIONAL</t>
  </si>
  <si>
    <t>C-3902-1000-5-0-3902001-03</t>
  </si>
  <si>
    <t>TRANSFERENCIAS CORRIENTES - SERVICIO DE COOPERACIÓN INTERNACIONAL PARA LA CTEI - APOYO AL FORTALECIMIENTO DE LA TRANSFERENCIA INTERNACIONAL DE CONOCIMIENTO A LOS ACTORES DEL SNCTI NIVEL NACIONAL  NACIONAL</t>
  </si>
  <si>
    <t>C-3901-1000-7-0-3901004-03</t>
  </si>
  <si>
    <t>TRANSFERENCIAS CORRIENTES - DOCUMENTOS DE POLÍTICA - APOYO AL FORTALECIMIENTO DE LA TRANSFERENCIA INTERNACIONAL DE CONOCIMIENTO A LOS ACTORES DEL SNCTI NIVEL NACIONAL  NACIONAL</t>
  </si>
  <si>
    <t>C-3901-1000-7-0-3901002-03</t>
  </si>
  <si>
    <t>ADQUISICIÓN DE BIENES Y SERVICIOS - DOCUMENTOS DE POLÍTICA - APOYO AL FORTALECIMIENTO DE LA TRANSFERENCIA INTERNACIONAL DE CONOCIMIENTO A LOS ACTORES DEL SNCTI NIVEL NACIONAL  NACIONAL</t>
  </si>
  <si>
    <t>C-3901-1000-7-0-3901002-02</t>
  </si>
  <si>
    <t>ADQUISICIÓN DE BIENES Y SERVICIOS - SERVICIO DE COOPERACIÓN INTERNACIONAL PARA LA CTEI - APOYO AL FORTALECIMIENTO DE LA TRANSFERENCIA INTERNACIONAL DE CONOCIMIENTO A LOS ACTORES DEL SNCTI NIVEL NACIONAL  NACIONAL</t>
  </si>
  <si>
    <t>C-3901-1000-7-0-3901004-02</t>
  </si>
  <si>
    <t>TRANSFERENCIAS CORRIENTES - SERVICIO DE DIVULGACIÓN - ADMINISTRACIÓN SISTEMA NACIONAL DE CIENCIA Y TECNOLOGÍA  NACIONAL</t>
  </si>
  <si>
    <t>C-3901-1000-6-0-3901006-03</t>
  </si>
  <si>
    <t>TRANSFERENCIAS CORRIENTES - SERVICIO DE COORDINACIÓN INSTITUCIONAL - ADMINISTRACIÓN SISTEMA NACIONAL DE CIENCIA Y TECNOLOGÍA  NACIONAL</t>
  </si>
  <si>
    <t>C-3901-1000-6-0-3901005-03</t>
  </si>
  <si>
    <t>TRANSFERENCIAS CORRIENTES - DOCUMENTOS DE POLÍTICA - ADMINISTRACIÓN SISTEMA NACIONAL DE CIENCIA Y TECNOLOGÍA  NACIONAL</t>
  </si>
  <si>
    <t>C-3901-1000-6-0-3901002-03</t>
  </si>
  <si>
    <t>ADQUISICIÓN DE BIENES Y SERVICIOS - SERVICIO DE DIVULGACIÓN - ADMINISTRACIÓN SISTEMA NACIONAL DE CIENCIA Y TECNOLOGÍA  NACIONAL</t>
  </si>
  <si>
    <t>C-3901-1000-6-0-3901006-02</t>
  </si>
  <si>
    <t>ADQUISICIÓN DE BIENES Y SERVICIOS - SERVICIO DE COORDINACIÓN INSTITUCIONAL - ADMINISTRACIÓN SISTEMA NACIONAL DE CIENCIA Y TECNOLOGÍA  NACIONAL</t>
  </si>
  <si>
    <t>C-3901-1000-6-0-3901005-02</t>
  </si>
  <si>
    <t>ADQUISICIÓN DE BIENES Y SERVICIOS - DOCUMENTOS DE POLÍTICA - ADMINISTRACIÓN SISTEMA NACIONAL DE CIENCIA Y TECNOLOGÍA  NACIONAL</t>
  </si>
  <si>
    <t>C-3901-1000-6-0-3901002-02</t>
  </si>
  <si>
    <t>TRANSFERENCIAS CORRIENTES - SERVICIOS DE INFORMACIÓN PARA LA CTEI - APOYO AL PROCESO DE TRANSFORMACIÓN DIGITAL PARA LA GESTIÓN Y PRESTACIÓN DE SERVICIOS DE TI EN EL SECTOR CTI Y A NIVEL  NACIONAL</t>
  </si>
  <si>
    <t>C-3901-1000-5-0-3901007-03</t>
  </si>
  <si>
    <t>ADQUISICIÓN DE BIENES Y SERVICIOS - SERVICIOS DE INFORMACIÓN PARA LA CTEI - APOYO AL PROCESO DE TRANSFORMACIÓN DIGITAL PARA LA GESTIÓN Y PRESTACIÓN DE SERVICIOS DE TI EN EL SECTOR CTI Y A NIVEL  NACIONAL</t>
  </si>
  <si>
    <t>C-3901-1000-5-0-3901007-02</t>
  </si>
  <si>
    <t>ADQUISICIÓN DE BIENES Y SERVICIOS - DOCUMENTOS DE POLÍTICA - APOYO AL PROCESO DE TRANSFORMACIÓN DIGITAL PARA LA GESTIÓN Y PRESTACIÓN DE SERVICIOS DE TI EN EL SECTOR CTI Y A NIVEL  NACIONAL</t>
  </si>
  <si>
    <t>C-3901-1000-5-0-3901002-02</t>
  </si>
  <si>
    <t>CONCEPTO</t>
  </si>
  <si>
    <t>CÓDIGO PRESUPUESTAL</t>
  </si>
  <si>
    <t>C-3904-1000-5</t>
  </si>
  <si>
    <t>APOYO  AL FOMENTO Y DESARROLLO DE LA APROPIACIÓN SOCIAL DE LA CTEI - ASCTI  NACIONAL</t>
  </si>
  <si>
    <t>C-3904-1000-4</t>
  </si>
  <si>
    <t>DESARROLLO DE VOCACIONES CIENTÍFICAS Y CAPACIDADES PARA LA INVESTIGACIÓN EN NIÑOS Y JÓVENES A NIVEL  NACIONAL</t>
  </si>
  <si>
    <t>C-3903-1000-5</t>
  </si>
  <si>
    <t>INCREMENTO DE LAS ACTIVIDADES DE CIENCIA, TECNOLOGÍA E INNOVACIÓN EN LA CONSTRUCCIÓN DE LA BIOECONOMÍA A NIVEL   NACIONAL</t>
  </si>
  <si>
    <t>PENDIENTE CREACION</t>
  </si>
  <si>
    <t>FORTALECIMIENTO DE LAS CAPACIDADES DE TRANSFERENCIA Y USO DEL CONOCIMIENTO PARA LA INNOVACION A NIVEL  NACIONAL</t>
  </si>
  <si>
    <t>C-3903-1000-6</t>
  </si>
  <si>
    <t>C-3902-1000-7</t>
  </si>
  <si>
    <t>FORTALECIMIENTO DE LAS CAPACIDADES DE LOS ACTORES DEL SNCTEI PARA LA GENERACIÓN DE CONOCIMIENTO A NIVEL  NACIONAL</t>
  </si>
  <si>
    <t>C-3902-1000-6</t>
  </si>
  <si>
    <t>CAPACITACIÓN DE RECURSOS HUMANOS PARA LA INVESTIGACIÓN  NACIONAL</t>
  </si>
  <si>
    <t>C-3902-1000-5</t>
  </si>
  <si>
    <t>MEJORAMIENTO DEL IMPACTO DE LA INVESTIGACIÓN CIENTÍFICA EN EL SECTOR SALUD.  NACIONAL</t>
  </si>
  <si>
    <t>3901-1000-8</t>
  </si>
  <si>
    <t>FORTALECIMIENTO CAPACIDADES REGIONALES EN CIENCIA TECNOLOGIA E INNOVACION NACIONAL</t>
  </si>
  <si>
    <t>C-3901-1000-7</t>
  </si>
  <si>
    <t>APOYO AL FORTALECIMIENTO DE LA TRANSFERENCIA INTERNACIONAL DE CONOCIMIENTO A LOS ACTORES DEL SNCTI NIVEL NACIONAL  NACIONAL</t>
  </si>
  <si>
    <t>C-3901-1000-6</t>
  </si>
  <si>
    <t>ADMINISTRACIÓN SISTEMA NACIONAL DE CIENCIA Y TECNOLOGÍA  NACIONAL</t>
  </si>
  <si>
    <t>C-3901-1000-5</t>
  </si>
  <si>
    <t>APOYO AL PROCESO DE TRANSFORMACIÓN DIGITAL PARA LA GESTIÓN Y PRESTACIÓN DE SERVICIOS DE TI EN EL SECTOR CTI Y A NIVEL  NACIONAL</t>
  </si>
  <si>
    <t>Descripción</t>
  </si>
  <si>
    <t>Rubros</t>
  </si>
  <si>
    <t>Código</t>
  </si>
  <si>
    <t>Nombre del proyecto de Inversión</t>
  </si>
  <si>
    <t xml:space="preserve">RUBROS PRESUPUESTALES PROYECTOS DE INVERSIÓN 
MINISTERIO DE CIENCIA, TECNOLOGÍA E INNOVACIÓN </t>
  </si>
  <si>
    <t>CodigoBpin</t>
  </si>
  <si>
    <t>Objetivo Específico</t>
  </si>
  <si>
    <t>Meta</t>
  </si>
  <si>
    <t>UnidadMedida</t>
  </si>
  <si>
    <t>Etapa</t>
  </si>
  <si>
    <t>Actividad</t>
  </si>
  <si>
    <t>Solicitud</t>
  </si>
  <si>
    <t>Objetivo General</t>
  </si>
  <si>
    <t>MetaVigencia</t>
  </si>
  <si>
    <t>Fortalecer las capacidades institucionales para el diseño, seguimiento, evaluación y difusión de la política, planes, programas, proyectos e instrumentos de CTeI</t>
  </si>
  <si>
    <t>Documentos de política</t>
  </si>
  <si>
    <t>Número de documentos</t>
  </si>
  <si>
    <t>Inversión</t>
  </si>
  <si>
    <t>Elaborar Políticas de Innovación para la Transformación</t>
  </si>
  <si>
    <t>Fortalecer las capacidades institucionales para el desarrollo de la política, planes, programas, proyectos e instrumentos de CTeI.</t>
  </si>
  <si>
    <t>Apoyar las áreas técnicas de la Entidad con el talento  humano requerido</t>
  </si>
  <si>
    <t>Realizar capacitaciones en Evaluación de impacto.</t>
  </si>
  <si>
    <t>apoyar las actividades de movilidad, eventos y seguimiento de la Entidad</t>
  </si>
  <si>
    <t>Evaluar las iniciativas de política para afrontar los grandes retos nacionales</t>
  </si>
  <si>
    <t>Facilitar la comprensión de la política, planes, programas, proyectos e instrumentos de CTeI</t>
  </si>
  <si>
    <t>Servicio de coordinación institucional</t>
  </si>
  <si>
    <t>Número de eventos</t>
  </si>
  <si>
    <t>Desarrollar estrategías de comunicaciones de la Entidad.</t>
  </si>
  <si>
    <t>Servicio de divulgación</t>
  </si>
  <si>
    <t>Número de productos de comunicación</t>
  </si>
  <si>
    <t>Divulgar el desarrollo y resultado de los eventos gestionados</t>
  </si>
  <si>
    <t>Gestionar espacios con medios de comunicación para la divulgación sobre información en medios de comunicación.</t>
  </si>
  <si>
    <t>Apoyar actividades y eventos que contribuyean a convetir a COLCIENCIAS en Ágil, Moderna y Transparente</t>
  </si>
  <si>
    <t>APOYO  A LA SOFISTICACIÓN Y DIVERSIFICACIÓN DE SECTORES PRODUCTIVOS A TRAVÉS DE LA I+D+I NACIONAL</t>
  </si>
  <si>
    <t>Desarrollar programas y proyectos de I+D+i</t>
  </si>
  <si>
    <t>Servicio de apoyo para el desarrollo tecnológico y la innovación</t>
  </si>
  <si>
    <t>Número de proyectos</t>
  </si>
  <si>
    <t>Aprobación de presupuestos de inversión para el desarrollo de prototipos</t>
  </si>
  <si>
    <t>Apoyar la sofisticación y diversificación de sectores productivos a través de la I+D+i</t>
  </si>
  <si>
    <t>Convenio Cámaras Comercio para cierre estrategia Alianzas para la Innovación</t>
  </si>
  <si>
    <t>Convocatoria a través de instrumento público / Identificación de productos a proteger</t>
  </si>
  <si>
    <t>Convocatoria a través de instrumento público para proyectos de I+D+i</t>
  </si>
  <si>
    <t>Convocatoria a través de instrumento público para sistemas I+D+i en las empresas</t>
  </si>
  <si>
    <t>Coordinación de la iniciativa Pacto por la Innovación</t>
  </si>
  <si>
    <t>Evento de lanzamiento de la estrategia de Pacto por la Innovación</t>
  </si>
  <si>
    <t>Seguimiento proyectos de I+D+i</t>
  </si>
  <si>
    <t>Uso y mantenimiento del aplicativo autodiagnóstico y Sunn</t>
  </si>
  <si>
    <t>Servicio de clasificación y reconocimiento de actores del SNCTI</t>
  </si>
  <si>
    <t>Número de centros reconocidos</t>
  </si>
  <si>
    <t>Ventanilla abierta para el reconocimiento de actores (CDT, CIP, OTRI, Incubadoras, PCTI y Unidades I+D+i)</t>
  </si>
  <si>
    <t>Servicio de fomento a la vigilancia y prospectiva tecnológica</t>
  </si>
  <si>
    <t>Número de estudios</t>
  </si>
  <si>
    <t>Realización de vigilancias tecnológicas con OTRI</t>
  </si>
  <si>
    <t>Seguimiento a las vigilancias tecnológicas con OTRI</t>
  </si>
  <si>
    <t>Seguimiento / Gestores de PI</t>
  </si>
  <si>
    <t>Seguimiento a la aprobación de presupuestos</t>
  </si>
  <si>
    <t>Transferencia metodológica del Pacto por la innovación a operadores regionales</t>
  </si>
  <si>
    <t>Servicio de apoyo para la deducción tributaria</t>
  </si>
  <si>
    <t>Porcentaje de asignación</t>
  </si>
  <si>
    <t>Seguimiento vigencias BT</t>
  </si>
  <si>
    <t>Servicio de apoyo para la transferencia de conocimiento y tecnología</t>
  </si>
  <si>
    <t>Número de organizaciones</t>
  </si>
  <si>
    <t>Proyectos de fortalecimiento de Actores (CDT, CIP, OTRI, PCTI y Centros de Excelencia Biotecnología)</t>
  </si>
  <si>
    <t>Seguimiento a los programas de cierre de brechas tecnológicas para empresas</t>
  </si>
  <si>
    <t>Seguimiento creación Spin Off</t>
  </si>
  <si>
    <t>Implementar estrategias de seguimiento y medición de resultados e impactos</t>
  </si>
  <si>
    <t>Seguimiento a ciudades firmantes</t>
  </si>
  <si>
    <t>Ventanilla abierta BT</t>
  </si>
  <si>
    <t>Seguimiento al reconocimiento de actores (CDT, CIP, OTRI, Incubadoras, PCTI y Unidades I+D+i)</t>
  </si>
  <si>
    <t>Apoyo a creación de Spin Off</t>
  </si>
  <si>
    <t>Convocatoria a través de instrumento público para programas de cierre de brechas tecnológicas para empresas</t>
  </si>
  <si>
    <t>Realizar actividades de difusión de nuevas tecnologías o innovaciones producto del proyecto</t>
  </si>
  <si>
    <t>Seguimiento al fortalecimiento de Actores (CDT, CIP, OTRI, PCTI y Centros de Excelencia Biotecnología)</t>
  </si>
  <si>
    <t>Servicios de apoyo para entrenamiento especializado</t>
  </si>
  <si>
    <t>Número de cursos</t>
  </si>
  <si>
    <t>Convocatoria a las consultoras que realizarán el entrenamiento</t>
  </si>
  <si>
    <t>Seguimiento al entrenamiento</t>
  </si>
  <si>
    <t>Incentivar la creación de  procesos que promuevan la Apropiación Social de la CTeI en la sociedad.</t>
  </si>
  <si>
    <t>Servicios de apoyo financiero para el fortalecimiento de la participación ciudadana en Ciencia, Tecnología e Innovación</t>
  </si>
  <si>
    <t>Número de estrategias</t>
  </si>
  <si>
    <t>Diseñar e implementar una convocatoria o concurso para la participación de ciudadanos y comunidades en actividades de CTeI</t>
  </si>
  <si>
    <t>Mejorar la percepción de la CTeI y su importancia a partir del diseño e implementación de estrategias y programas que incorporen el pensamiento científico en la sociedad colombiana para la solución de problemáticas sociales, económicas y/o ambientale</t>
  </si>
  <si>
    <t>Servicios de apoyo financiero para el fortalecimiento de procesos de intercambio y transferencia del conocimiento</t>
  </si>
  <si>
    <t>Financiar propuestas ganadoras de las convocatorias</t>
  </si>
  <si>
    <t>Número de centros de ciencia</t>
  </si>
  <si>
    <t>Acompañar el proceso de Evaluación de Centros de Ciencia en el marco del reconocimiento de actores del SNCTeI</t>
  </si>
  <si>
    <t>Servicios de apoyo para el fortalecimiento de procesos de intercambio y transferencia del conocimiento</t>
  </si>
  <si>
    <t>Acompañar técnicamente el desarrollo de procesos de Apropiación Social de CTeI a partir del diálogo e intercambio de conocimientos</t>
  </si>
  <si>
    <t>Servicios de apoyo para la Gestión del Conocimiento en Cultura y Apropiación Social de la Ciencia, la Tecnología y la Innovación</t>
  </si>
  <si>
    <t>Diseñar e implementar estrategias para el acceso a la información científica por parte de los actores del sistema</t>
  </si>
  <si>
    <t>Realizar evaluaciones sobre las estrategias que promueven la Cultura y la Apropiación social de la Ciencia, la Tecnología y la Innovación</t>
  </si>
  <si>
    <t>Servicios para fortalecer la participación ciudadana en Ciencia, Tecnología e Innovación</t>
  </si>
  <si>
    <t>Acompañar técnicamente las experiencias de participación de ciudadana en CTeI</t>
  </si>
  <si>
    <t>Realizar acuerdos participativos en actividades de CTeI</t>
  </si>
  <si>
    <t>Diseñar, formular, implementar y evaluar política pública para el fomento y desarrollo de la Apropiación Social del Conocimiento.</t>
  </si>
  <si>
    <t>Crear estrategias de difusión y comunicación pública que incentiven la curiosidad por la Ciencia, tecnología e innovación en el público general.</t>
  </si>
  <si>
    <t>Servicios de comunicación con enfoque en Ciencia Tecnología y Sociedad</t>
  </si>
  <si>
    <t>Diseñar, formular, implementar y evaluar política pública para el fomento y desarrollo de la Difusión y Divulgación del Conocimiento</t>
  </si>
  <si>
    <t>Fortalecer la plataforma web y los canales digitales para la difusión de la CTeI</t>
  </si>
  <si>
    <t>Producir activaciones regionales de carácter inspirador con temáticas en CTeI</t>
  </si>
  <si>
    <t>Acompañar el proceso de autoevaluación de Centros de Ciencia en el marco del proceso de reconocimiento de actores del SNCTeI</t>
  </si>
  <si>
    <t>Financiar propuestas de la convocatoria o concurso para la participación de ciudadanos y comunidades en actividades de CTeI</t>
  </si>
  <si>
    <t>Diseñar e implementar convocatorias para la promoción de procesos de Apropiación Social de CTeI en Centros de Ciencia</t>
  </si>
  <si>
    <t>Diseñar e implementar convocatorias para la solución de problemas y la promoción de procesos de Apropiación Social de CTeI a partir del el diálogo e intercambio de conocimientos</t>
  </si>
  <si>
    <t>Desarrollar espacios de reflexión y diálogo sobre cultura y Apropiación Social de CTeI en Centros de Ciencia o estrategias similares</t>
  </si>
  <si>
    <t>Producir contenidos multiformatos con temáticas en Ciencia, Tecnología e Innovación</t>
  </si>
  <si>
    <t>Desarrollar estrategias que promuevan la interacción de Colombia en materia de CTeI a nivel internacional</t>
  </si>
  <si>
    <t>Servicio de cooperación internacional para la CTeI</t>
  </si>
  <si>
    <t>Número de acuerdos de cooperación</t>
  </si>
  <si>
    <t>Participar en los escenarios de internacionalización de CTeI.</t>
  </si>
  <si>
    <t>ARTICULAR A COLOMBIA CON EL ÁMBITO INTERNACIONAL EN MATERIA DE CTeI</t>
  </si>
  <si>
    <t>Diagnóstico de estado del arte en internacionalización en materia de CTeI</t>
  </si>
  <si>
    <t>Elaboración de documentos de política de internacionalización en materia de CTeI</t>
  </si>
  <si>
    <t>Caracterizar los escenarios de participación internacional de CTeI.</t>
  </si>
  <si>
    <t>Gestionar actividades que involucren la CTeI de Colombia en el ámbito Internacional.</t>
  </si>
  <si>
    <t>Gestionar alianzas Internacionales que promuevan el fortalecimiento de la CTeI en Colombia.</t>
  </si>
  <si>
    <t>Implementar la arquitectura de información de calidad para los actores del SNCTeI,  apalancada en las tecnologías de la información y las comunicaciones</t>
  </si>
  <si>
    <t>Servicios de información para la CTeI</t>
  </si>
  <si>
    <t>Puntaje del Indice de gobierno en línea</t>
  </si>
  <si>
    <t>Diseñar e Implementar la arquitectura para la gestión de información para la toma de decisiones en CTeI</t>
  </si>
  <si>
    <t>Gestionar la transformación digital del Sector CTI fortaleciendo la gestión de la información en la toma de decisiones, la prestación de servicios de TI y el aporte de valor a la sociedad.</t>
  </si>
  <si>
    <t>Realizar la gestión de los servicios tecnológicos de la Entidad</t>
  </si>
  <si>
    <t>Suministrar la infraestructura tecnológica que soporte los servicios tecnológicos y los sistemas de información de la Entidad</t>
  </si>
  <si>
    <t>Desarrollar o Adquirir, implementar y dar soporte a aplicaciones que apalanquen los procesos misionales y de apoyo a la gestión</t>
  </si>
  <si>
    <t>Consolidar capacidades estructurales de la Entidad y de la Oficina de Tecnologías de la Información y Comunicaciones para el cumplimiento de los objetivos estratégicos de la Entidad</t>
  </si>
  <si>
    <t>Implementar, Mantener y Madurar el Modelo de Seguridad y Privacidad de la Información en la Entidad</t>
  </si>
  <si>
    <t>Ejecutar el plan de gestión del cambio de  TI</t>
  </si>
  <si>
    <t>Formular, ejecutar y realizar seguimiento al Plan de Continuidad de TI</t>
  </si>
  <si>
    <t>Formular, Ejecutar y realizar seguimiento al planes de implementación de la Estrategia y Gobierno de TI</t>
  </si>
  <si>
    <t>GENERAR INCENTIVOS  PARA LA FORMACIÓN EN MAESTRIAS INVESTIGATIVAS  Y DOCTORADOS</t>
  </si>
  <si>
    <t>Servicio de apoyo financiero para la formación de nivel doctoral</t>
  </si>
  <si>
    <t>Número de becas</t>
  </si>
  <si>
    <t>Evaluación</t>
  </si>
  <si>
    <t>FORTALECER LAS CAPACIDADES DEL TALENTO HUMANO COLOMBIANO PARA DESARROLLAR INVESTIGACIÓN CON CALIDAD E IMPACTO</t>
  </si>
  <si>
    <t>Financiar estudios de doctorado en Colombia</t>
  </si>
  <si>
    <t>ARTICULAR LA OFERTA Y LA DEMANDA DE RECURSO HUMANO DE ALTO NIVEL PARA LA CTeI</t>
  </si>
  <si>
    <t>Servicio de apoyo financiero a estancias posdoctorales</t>
  </si>
  <si>
    <t>Número de estancias posdoctorales</t>
  </si>
  <si>
    <t>Apoyar financieramente la vinculación de doctores en entidades del SNCTI</t>
  </si>
  <si>
    <t>Operación</t>
  </si>
  <si>
    <t>Realizar convocatoria, evaluación, selección, contratación y seguimiento de beneficiarios.</t>
  </si>
  <si>
    <t>Financiar estudios de doctorado en el exterior.</t>
  </si>
  <si>
    <t>Realizar la evaluación, legalización, seguimiento y acompañamiento académico a los beneficiarios de doctorado en Colombia</t>
  </si>
  <si>
    <t>Realizar la evaluación, legalización, seguimiento y acompañamiento académico a los beneficiarios de doctorado en el exterior.</t>
  </si>
  <si>
    <t>Servicio de apoyo financiero para la formación de nivel maestría</t>
  </si>
  <si>
    <t>Financiar estudios de maestría en universidades en el exterior</t>
  </si>
  <si>
    <t>Realizar convocatoria, evaluación, selección de beneficiarios de maestría.</t>
  </si>
  <si>
    <t>Fomentar estrategias para la generación y fortalecimiento de vocaciones científicas y capacidades para la investigación e innovación en niños y jóvenes.</t>
  </si>
  <si>
    <t>Servicio de apoyo financiero para el fomento de vocaciones científicas en CTeI</t>
  </si>
  <si>
    <t>Número de niños y jóvenes</t>
  </si>
  <si>
    <t>Brindar apoyo técnico y financiero para el desarrollo de actividades que generen y fortalezcan vocaciones científicas en niños y jóvenes del país</t>
  </si>
  <si>
    <t>Desarrollar vocaciones científicas y capacidades para la investigación e innovación en niños y jóvenes del país</t>
  </si>
  <si>
    <t>Diseñar, formular, implementar y evaluar política pública para el desarrollo de vocaciones científicas y capacidades para la investigación en niños, niñas y jóvenes.</t>
  </si>
  <si>
    <t>Generar incentivos para que jóvenes con vocación científica accedan y aprovechen espacios de fortalecimiento de sus capacidades para la investigación e innovación (jóvenes investigadores)</t>
  </si>
  <si>
    <t>Generar estrategias para el fortalecimiento de capacidades institucionales que fomenten las vocaciones científicas.</t>
  </si>
  <si>
    <t>Servicio de apoyo financiero para el fortalecimiento de capacidades institucionalespara el fomento de vocación científica</t>
  </si>
  <si>
    <t>Desarrollar estrategias de reconocimiento y articulación de actores del programa de fortalecimiento de las vocaciones científicas en Instituciones educativas.</t>
  </si>
  <si>
    <t>Diseñar e implementar estrategias de capacitación a maestros vinculados al programa de fomento a vocaciones científicas.</t>
  </si>
  <si>
    <t>ELABORAR DIAGNOSTICOS, ESTUDIOS  Y POLITICAS SOBRE CAPACIDADES DE LOS ACTORES DEL SNCTeI</t>
  </si>
  <si>
    <t>Servicio de acceso a bibliografía especializada</t>
  </si>
  <si>
    <t>Número de bases de datos</t>
  </si>
  <si>
    <t>REALIZAR PAGOS DE ACCESO A HERRAMIENTAS DE CTeI</t>
  </si>
  <si>
    <t>FORTALECER LAS CAPACIDADES DE LOS ACTORES DEL SNCTeI PARA LA GENERACIÓN DE CONOCIMIENTO</t>
  </si>
  <si>
    <t>Número de investigadores</t>
  </si>
  <si>
    <t>SELECCIONAR ACTORES</t>
  </si>
  <si>
    <t>FORTALECER CAPACIDADES A TRAVES DE FINANCIACION PROGRAMAS, PROYECTOS  Y  ACTIVIDADES DE INVESTIGACIÓN</t>
  </si>
  <si>
    <t>Servicio de apoyo financiero para la generación de nuevo conocimiento</t>
  </si>
  <si>
    <t>Contratar financiables</t>
  </si>
  <si>
    <t>Evaluar propuestas</t>
  </si>
  <si>
    <t>ADQUIRIR HERRAMIENTAS PARA OBTENER DATOS DE CTEI</t>
  </si>
  <si>
    <t>VERIFICACIÓN DE CRITERIOS</t>
  </si>
  <si>
    <t>Fortalecer la generación de nuevo conocimiento en salud con impactos en el sistema</t>
  </si>
  <si>
    <t>Contratación de proyectos elegibles</t>
  </si>
  <si>
    <t>Fortalecer la generación de nuevo conocimiento en salud con impacto.</t>
  </si>
  <si>
    <t>Evaluación de pares académicos</t>
  </si>
  <si>
    <t>VERSIÓN: 01</t>
  </si>
  <si>
    <t>FECHA: 2021-XX-XX</t>
  </si>
  <si>
    <t>DESPLIEGUE PRESUPUESTAL</t>
  </si>
  <si>
    <t>Listas otras fuentes</t>
  </si>
  <si>
    <t>Sistema General de Regalías</t>
  </si>
  <si>
    <t>Rendimientos Financieros - FFJC</t>
  </si>
  <si>
    <t>Aliados Estratégicos</t>
  </si>
  <si>
    <t>Otras Entidades Gubernamentales Nacionales</t>
  </si>
  <si>
    <t>Internacional</t>
  </si>
  <si>
    <t>Tipo otras fuentes</t>
  </si>
  <si>
    <t>Otra</t>
  </si>
  <si>
    <t>LISTADO DE PROYECTOS - CADENA DE VALOR
Fuente SUIFP_ DNP</t>
  </si>
  <si>
    <t>Listas acciones CONPES</t>
  </si>
  <si>
    <t>Proyectos de inversión</t>
  </si>
  <si>
    <t>El Plan Nacional de Desarrollo (PND) 2018-2022 “Pacto por Colombia, Pacto por la Equidad” consignado en la Ley 1955 de 2019 del 25 de mayo del 2019, se compone de objetivos de política pública denominados: “Pacto por la equidad”, “Pacto por el emprendimiento” y “Pacto por la legalidad”. (Congreso de la República, 2019).
Del mismo modo, el Plan incluye pactos con objetivos transversales como el Pacto por la construcción de paz: cultura de la legalidad, convivencia, estabilización y víctimas, Pacto por la equidad de Legalidad Emprendi miento Equidad oportunidades para grupos indígenas, negros, afros, raizales, palenqueros y Rrom y Pacto por la equidad de las mujeres.
Con base en lo anterior, el Gobierno Nacional realiza un esfuerzo para visibilizar los recursos de dichas políticas a través de unos trazadores presupuestales según los artículos 219º, 220º y 221º de la Ley del PND vigente. De esta manera, las entidades públicas del orden nacional según sus competencias deben identificar un marcador presupuestal especial para minorías étnicas (comunidades negras, afros, raizales, palenqueros y Rrom) y pueblos indígenas, para el Acuerdo de Paz y para la equidad de la mujer. 
Los trazadores presupuestales se encuentran en línea con el ciclo de la inversión pública a través de políticas transversales. Así mismo, en la planeación, los proyectos contemplan la población a atender desde la formulación de los proyectos, y desde la viabilidad, se revisa que el flujo contemple la política a atender. A continuación se mencionan:
1. Indígenas
2. Equidad de la mujer
3. Construcción de Paz
4. Discapacidad
5. Víctimas
6. NARP
7. Rrom</t>
  </si>
  <si>
    <t>INDICADORES ESTRATÉGICOS Y PROGRAMÁTICOS
MINISTERIO DE CIENCIA, TECNOLOGÍA E INNOVACIÓN</t>
  </si>
  <si>
    <t>Tipo de indicador</t>
  </si>
  <si>
    <t>Obtención</t>
  </si>
  <si>
    <t>Unidad de medida</t>
  </si>
  <si>
    <t>Área responsable de reporte</t>
  </si>
  <si>
    <t>Responsable de reporte</t>
  </si>
  <si>
    <t>Frecuencia</t>
  </si>
  <si>
    <t>Estratégico</t>
  </si>
  <si>
    <t>(EP-20) Artículos científicos publicados por investigadores colombianos en revistas científicas especializadas - Producción Científica</t>
  </si>
  <si>
    <t>Manual</t>
  </si>
  <si>
    <t>Número</t>
  </si>
  <si>
    <t>Johanna Esmeralda Rodríguez Mendez</t>
  </si>
  <si>
    <t>Este indicador cuenta el Número de artículos de alto impacto publicados por investigadores colombianos en bases de datos y revistas especializadas (bases bibliográficas de Web of Science, Scopus, Index Medicus y Psyc INFO) y que reportan como producción científica en la plataforma SCienTI de Minciencias.</t>
  </si>
  <si>
    <t>Trimestral</t>
  </si>
  <si>
    <t>(EP-20) Citaciones de impacto en producción científica y colaboración internacional - Producción Científica</t>
  </si>
  <si>
    <t>El Indicador calcula las Citaciones de impacto en producción científica y colaboración internacional.</t>
  </si>
  <si>
    <t>Anual</t>
  </si>
  <si>
    <t>(EP-20) Programas y Proyectos de CTeI financiados</t>
  </si>
  <si>
    <t>Calculada</t>
  </si>
  <si>
    <t>Clara Beatriz Ocampo Durán</t>
  </si>
  <si>
    <t>(EP-20) Porcentaje de asignación del cupo de inversión para deducción, descuento tributario y crédito Fiscal - Incentivos tributarios</t>
  </si>
  <si>
    <t>Porcentaje</t>
  </si>
  <si>
    <t>Dirección de Transferencia y Uso de Conocimiento</t>
  </si>
  <si>
    <t>Bibiana Constanza Rivera Bonilla</t>
  </si>
  <si>
    <t>Este indicador da cuenta del Porcentaje de inversión privada en Ciencia, Tecnología e Innovación a través de la aprobación de proyectos de CTeI con el aval de actores reconocidos por Minciencias, establecidos en el artículo 158-1 y 256 del ET, en relación al total de recursos asignados para la vigencia.</t>
  </si>
  <si>
    <t>(EP-20) Empresas con capacidades en gestión de innovación - Innovación Empresarial</t>
  </si>
  <si>
    <t>Johan Sebastian Eslava Garzón</t>
  </si>
  <si>
    <t>Este indicador da cuenta del Número de empresas apoyadas por Minciencias y en cooperación con otras entidades, a través de diversos instrumentos desde donde se incentiva la cultura, sensibilización y consolidación de capacidades para gestionar la innovación en las empresas del país.</t>
  </si>
  <si>
    <t>(EP-20) Expediciones Científicas nacionales e internacionales financiadas por Minciencias y Entidades aliadas - Colombia Bio</t>
  </si>
  <si>
    <t>Yinet Andrea Parrado Sanabria</t>
  </si>
  <si>
    <t>El indicador da cuenta de las expediciones realizadas en diversas regiones del país por medio de la conformación de diferentes actores del SNCTeI.</t>
  </si>
  <si>
    <t>(EP-20) Proyectos de I+D+i financiados por Minciencias y aliados para la generación de Bioproductos - Colombia Bio</t>
  </si>
  <si>
    <t>Diana Carolina Polanía Villanueva</t>
  </si>
  <si>
    <t>Este indicador da cuenta de los Proyectos de I+D+i financiados por Minciencias y aliados para la generación de Bioproductos a través de los diferentes instrumentos definidos en la vigencia</t>
  </si>
  <si>
    <t>(EP-20) Solicitudes de patentes por residentes en Oficina Nacional Colombiana - Estrategia Nacional de Propiedad Intelectual</t>
  </si>
  <si>
    <t>Ivonne Del Pilar Navas</t>
  </si>
  <si>
    <t>(EP-20) Organizaciones articuladas en los Pactos por la innovación (contenido de empresas, entidades, organizaciones firmantes del pacto/s) - Pactos por la innovación - Innovación Empresarial</t>
  </si>
  <si>
    <t>Julian Camilo Laguna Sotaquira</t>
  </si>
  <si>
    <t>Este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</si>
  <si>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(EP-20) Inversión en proyectos de CTeI que acceden a los incentivos tributarios en inversión (Deducción y Descuento) - Incentivos tributarios</t>
  </si>
  <si>
    <t>Este indicador da cuenta de los recursos aprobados a los proyectos de CTeI que acceden a los incentivos tributarios en inversión (Deducción y Descuento)</t>
  </si>
  <si>
    <t>(EP-20) Acuerdos de transferencia de tecnología y/o conocimiento - Convocatoria para fortalecimiento empresas base científica, tecnológica e innovación - Apoyo a procesos de transferencia tecnológica y/o conocimiento</t>
  </si>
  <si>
    <t>Emiro Javier Tovar Martinez</t>
  </si>
  <si>
    <t>Programático</t>
  </si>
  <si>
    <t>(PP-20) Participación en medios nacionales con contenido CTeI - Contenidos multiformato - Todo es Ciencia</t>
  </si>
  <si>
    <t>Andres Arturo Cárdenas Villamil</t>
  </si>
  <si>
    <t>El indicador da cuenta de los canales de TV pública nacionales con contenido CTeI</t>
  </si>
  <si>
    <t>Semestral</t>
  </si>
  <si>
    <t>(PP-20) Productos comunicativos realizados para la comunicación pública de la CTeI - Todo es Ciencia</t>
  </si>
  <si>
    <t>Andrés Felipe Raigosa Montoya</t>
  </si>
  <si>
    <t>Este indicador da cuenta de los productos comunicativos en los que la sociedad interactúa con actividades propias de CTeI apoyados por Minciencias mediante la iniciativa Contenidos multiformato del programa Todo es Ciencia</t>
  </si>
  <si>
    <t>(EP-20) Espacios que promueven la interacción de la sociedad con la CTeI - Todo es Ciencia</t>
  </si>
  <si>
    <t>Este indicador da cuenta de los espacios presenciales en los que la sociedad interactúa con actividades propias de ciencia, tecnología e innovación programadas desde el programa de Todo es Ciencia</t>
  </si>
  <si>
    <t>(EP-20) Planes y acuerdos departamentales de CTeI acompañados en su formulación - Gestión de Capacidades Regionales en CTeI</t>
  </si>
  <si>
    <t>Julio Ernesto Vaca Vaca</t>
  </si>
  <si>
    <t>Este indicador da cuenta de los planes y acuerdos departamentales de CTeI, que desde Mincienicas son acompañados en su formulación</t>
  </si>
  <si>
    <t>(EP-20) Avance en el diseño y la implementación del Índice de capacidades en CTeI en las regiones - Gestión de Capacidades Regionales en CTeI</t>
  </si>
  <si>
    <t>Este indicador da cuenta del cumplimiento en el avance en el diseño y la implementación del Índice de capacidades en CTeI en las regiones</t>
  </si>
  <si>
    <t>(EP-20) Comunidades y/o grupos de interés que se fortalecen a través de procesos de Apropiación Social de Conocimiento y cultura científica - Apropiación Social de la CTeI</t>
  </si>
  <si>
    <t>Faizuly Lugo Morales</t>
  </si>
  <si>
    <t>(PP-20) Espacios de posicionamiento Internacional - Posicionamiento, visibilización y articulación de la CTeI con actores internacionales</t>
  </si>
  <si>
    <t>Piedad Santamaria Sánchez</t>
  </si>
  <si>
    <t>Espacios donde el Ministerio de Ciencia, Tecnología e Innovación se presenta y visibiliza como entidad rectora del SNCTeI de Colombia en diferentes ámbitos internacionales, con diversos mecanismos comunicacionales, presenciales y/o de participación</t>
  </si>
  <si>
    <t>(EP-20) Nodos de Diplomacia Científica - Posicionamiento, visibilización y articulación de la CTeI con actores internacionales</t>
  </si>
  <si>
    <t>(PV-20) Cumplimiento de los requisitos priorizados de Gobierno Digital en Minciencias - ATM - Apropiación Social de la CTeI</t>
  </si>
  <si>
    <t>Relación entre las actividades cumplidas y las actividades identificadas para la vigencia de acuerdo con los requisitos que establece Gobierno Digital.</t>
  </si>
  <si>
    <t>(EP-20) Implementación del plan bienal de convocatorias del FCTeI del SGR - Gestión Territorial para la CTeI</t>
  </si>
  <si>
    <t>Carlos Andres Caho Rodriguez</t>
  </si>
  <si>
    <t>Este indicador da cuenta del cumplimiento al plan de convocatorias programadas para cada uno de los trimestres de la vigencia en el Plan Bienal Convocatorias FCTeI del Sistema General de Regalías</t>
  </si>
  <si>
    <t>(EP-20) Aprobación de recursos por año en el FCTeI del SGR - Gestión Territorial para la CTeI</t>
  </si>
  <si>
    <t>(EP-20) Niños, niñas y adolescentes certificados en procesos de fortalecimiento de sus capacidades en investigación y creación apoyados por Minciencias y aliados - Gestión Territorial - Ondas 4.0</t>
  </si>
  <si>
    <t>Dirección de vocaciones y formación en CTeI</t>
  </si>
  <si>
    <t>Carlos Daniel Acuna Caldera</t>
  </si>
  <si>
    <t>Este indicador da cuenta de los niños, niñas y jóvenes que por su interés por la investigación y el desarrollo de aptitudes y habilidades se insertan activamente y por un periodo determinado en una cultura de la ciencia, la tecnología y la innovación y luego son certificados.</t>
  </si>
  <si>
    <t>(EP-20) Jóvenes investigadores e innovadores apoyados por Minciencias y aliados</t>
  </si>
  <si>
    <t>Diana Regina Rúa Patiño</t>
  </si>
  <si>
    <t>(EP-20) Becas, créditos beca para la formación de doctores apoyadas por Minciencias y aliados - Formación y vinculación de capital humano en CTeI</t>
  </si>
  <si>
    <t>Maria Fernanda Guerrero Pereira</t>
  </si>
  <si>
    <t>(PP-20) Becas, créditos beca para la formación de maestría apoyadas por Minciencias y aliados - Formación y vinculación de capital humano en CTeI</t>
  </si>
  <si>
    <t>Este indicador da cuenta de las becas, créditos, becas-créditos y apoyos otorgados para la formación de alto nivel en relación a maestrías por Minciencias y otras entidades aliadas a fin de fortalecer y aumentar la base de recurso humano disponible para la investigación y la innovación del país.</t>
  </si>
  <si>
    <t>(EP-20) Estancias posdoctorales apoyadas por Minciencias y aliados - Formación y vinculación de capital humano en CTeI</t>
  </si>
  <si>
    <t>Este indicador da cuenta de los apoyos para el desarrollo de estancias posoctorales a fin de fortalecer y aumentar la base de recurso humano disponible para la investigación y la innovación del país otorgadas por Minciencias y otras entidades aliadas</t>
  </si>
  <si>
    <t>(EP-20) Política de CTeI aprobada e implementada - Diseño y evaluación de la política pública de CTeI</t>
  </si>
  <si>
    <t>Luz Fabiola Gomez</t>
  </si>
  <si>
    <t>(PP-20) Avance en la formulación de políticas de CTeI - Diseño y evaluación de la política pública de CTeI</t>
  </si>
  <si>
    <t>El indicador mide el Porcentaje de cumplimiento respecto a lo planeado en la formulación y acompañamiento de políticas de la entidad.</t>
  </si>
  <si>
    <t>(PP-20) Satisfacción de usuarios - Cultura y comunicación de cara al ciudadano</t>
  </si>
  <si>
    <t>Mayra Alejandra López Mejía</t>
  </si>
  <si>
    <t>El Porcentaje da cuenta de la medición de la percepción de los usuarios frente a los trámites y servicios que ofrece Minciencias.</t>
  </si>
  <si>
    <t>(PV-20) Cumplimiento de los requisitos priorizados de transparencia en Minciencias - ATM - Cultura y comunicación de cara al ciudadano</t>
  </si>
  <si>
    <t>Relación entre las actividades cumplidas y las actividades identificadas para la vigencia de acuerdo con los requisitos que establece Índice de Transparencia en las Entidades Públicas.</t>
  </si>
  <si>
    <t>(PV-20) Cumplimiento de los requisitos priorizados de Gobierno Digital en Minciencias - ATM - Cultura y comunicación de cara al ciudadano</t>
  </si>
  <si>
    <t>Relación entre las actividades cumplidas y las actividades identificadas para la vigencia de acuerdo con los requisitos que establece Gobierno Digital</t>
  </si>
  <si>
    <t>(PV-20) Cumplimiento de los requisitos priorizados de transparencia en Minciencias - ATM - Apoyo contractual eficiente</t>
  </si>
  <si>
    <t>Julieth Sofia Hernandez Escobar</t>
  </si>
  <si>
    <t>(PV-20) Cumplimiento de los requisitos priorizados de transparencia en Minciencias - ATM - Por una gestión administrativa y financiera eficiente e innovadora</t>
  </si>
  <si>
    <t>Leydi Bibiana Patiño Amaya</t>
  </si>
  <si>
    <t>(PV-20) Cumplimiento de los requisitos priorizados de Gobierno Digital en Minciencias - ATM - Por una gestión administrativa y financiera eficiente e innovadora</t>
  </si>
  <si>
    <t>Jose Narcizo Guavita Huerfano</t>
  </si>
  <si>
    <t>(PV-20) Cumplimiento de los requisitos priorizados de transparencia en Minciencias - ATM - Transformando la Gestión Documental</t>
  </si>
  <si>
    <t>Karen Lizeth Tovar Casallas</t>
  </si>
  <si>
    <t>(PV-20) Cumplimiento de los requisitos priorizados de transparencia en Minciencias - ATM - Apoyo jurídico eficiente</t>
  </si>
  <si>
    <t>Jenny Katherin Martinez Nocove</t>
  </si>
  <si>
    <t>(PV-20) Cumplimiento de los requisitos priorizados de transparencia en Minciencias - ATM - Comunicación estratégica hacia un cambio de la mentalidad y cultura</t>
  </si>
  <si>
    <t>Ivan Camilo Caballero Orozco</t>
  </si>
  <si>
    <t>(PP-20) Divulgación de los momentos Minciencias - Comunicación estratégica hacia un cambio de la mentalidad y cultura</t>
  </si>
  <si>
    <t>Alba Liseth Torres López</t>
  </si>
  <si>
    <t>Este indicador mide la relación entre los momentos Minciencias comunicados a través de la definición y desarrollo de campañas al interior de la entidad y los momentos Minciencias estratégicos incluidos en el Plan de Acción Institucional.</t>
  </si>
  <si>
    <t>(PV-20) Cumplimiento de los requisitos priorizados de Gobierno Digital en Minciencias - ATM - Comunicación estratégica hacia un cambio de la mentalidad y cultura</t>
  </si>
  <si>
    <t>(PV-20) Cumplimiento de los requisitos priorizados de transparencia en Minciencias - ATM - Fortalecimiento del enfoque hacia la prevención y el autocontrol</t>
  </si>
  <si>
    <t>John Jairo Gutiérrez Cancino</t>
  </si>
  <si>
    <t>(PP-20) Ejecución de las auditorías, seguimientos y evaluaciones - Fortalecimiento del enfoque hacia la prevención y el autocontrol</t>
  </si>
  <si>
    <t>Mide el cumplimiento de la programación de las auditorias</t>
  </si>
  <si>
    <t>(PP-20) Calificación de Gestión Estratégica para un talento humano integro, efectivo e innovador - Gestión para un talento humano integro efectivo e innovador</t>
  </si>
  <si>
    <t>Erika Cuellar Diaz</t>
  </si>
  <si>
    <t>Este indicador mide el Porcentaje de avance en la calificación de la Gestión Estratégica para un talento humano integro, efectivo e innovador</t>
  </si>
  <si>
    <t>(PV-20) Cumplimiento de los requisitos priorizados de transparencia en Minciencias - ATM - Gestión para un talento humano integro efectivo e innovador</t>
  </si>
  <si>
    <t>(PV-20) Cumplimiento de los requisitos priorizados de Gobierno Digital en Minciencias - ATM - Gobierno y Gestión de TIC para la CTeI</t>
  </si>
  <si>
    <t>Liliana Beatriz Buitrago</t>
  </si>
  <si>
    <t>(PV-20) Cumplimiento de los requisitos priorizados de transparencia en Minciencias - ATM - Gobierno y Gestión de TIC para la CTeI</t>
  </si>
  <si>
    <t>Cindy Alejandra Gomez Guerrero</t>
  </si>
  <si>
    <t>(PP-20) Avance en las iniciativas priorizadas en el Plan de Transformación Digital - Gobierno y Gestión de TIC para la CTeI</t>
  </si>
  <si>
    <t>Este indicador mide el Porcentaje de avance en las iniciativas priorizadas en el plan de transformación digítal.</t>
  </si>
  <si>
    <t>(PP-20) Cumplimiento de los requisitos priorizados de Gobierno Digital en Minciencias - ATM</t>
  </si>
  <si>
    <t>Yenny Adriana Pereira Oviedo</t>
  </si>
  <si>
    <t>(PP-20) Cumplimiento de los requisitos priorizados de transparencia en Minciencias - ATM</t>
  </si>
  <si>
    <t>(PP-20) Cumplimiento en la formulación, acompañamiento, seguimiento y evaluación de planes e instrumentos de la planeación - Pacto por un direccionamiento estratégico que genere valor público</t>
  </si>
  <si>
    <t>Diana Paola Yate Virgues</t>
  </si>
  <si>
    <t>Este indicador mide la oportunidad en el cumplimiento de fechas programadas para la formulación, seguimiento y evaluación de los planes institucionales.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t>
  </si>
  <si>
    <t>(PP-20) Índice de madurez del SGC - Pacto por un direccionamiento estratégico que genere valor público</t>
  </si>
  <si>
    <t>Este indicador se mide aplicando la norma española UNE 66174:2010, elaborada por del Comité Técnico de Normalización de AENOR AEN/CTN66 (Gestión de la Calidad y Evaluación de la Conformidad). La medición contiene dos puntos de vista para la realizar la autoevaluación: la de la alta dirección, que aporta la visión global y estratégica (evaluación alta dirección) y la de los gestores de calidad, que aporta la visión operativa (evaluación detallada). Mediante la aplicación de los cuestionarios contenidos en la Norma UNE 66174 se desarrolla la autoevaluación que permite identificar el grado de madurez del SGC. Con su aplicación se busca medir, mediante la aplicación de este instrumento internacional, el grado de madurez del SGC de Minciencias, con el objetivo de identificar aspectos claves para el logro del éxito sostenido de la organización con base en la Norma Internacional ISO 9004 (guía para el éxito sostenido de una organización, enfoque gestión de la calidad)</t>
  </si>
  <si>
    <t>(PV-20) Cumplimiento de los requisitos priorizados de Gobierno Digital en Minciencias - ATM - Pacto por un direccionamiento estratégico que genere valor público</t>
  </si>
  <si>
    <t>(PV-20) Cumplimiento de los requisitos priorizados de transparencia en Minciencias - ATM - Pacto por un direccionamiento estratégico que genere valor público</t>
  </si>
  <si>
    <t>(PP-20) Cumplimiento en la estandarización de trámites y servicios para la transformación digital hacia un Estado Abierto - Pacto por un direccionamiento estratégico que genere valor público</t>
  </si>
  <si>
    <t>Este indicador da cuenta del grado de cumplimiento de las acciones que se definen anualmente en el plan de identificación, priorización, racionalización e interoperabilidad de los trámites registrados por la entidad en SUIT.</t>
  </si>
  <si>
    <t>(PP-20) Cumplimiento en la reducción de tiempos, requisitos o documentos en procedimientos seleccionados - Pacto por un direccionamiento estratégico que genere valor público</t>
  </si>
  <si>
    <t>Este indicador da cuenta de cumplimiento en la reducción y/o mejoramiento de pasos, requisitos, documentos en procesos seleccionados para la vigencia.</t>
  </si>
  <si>
    <t>(EE-20) Fomentar un Minciencias Integro, Efectivo e Innovador (IE+i) - ATM</t>
  </si>
  <si>
    <t>(PP-20) Operaciones estadísticas documentadas o certificadas - Pacto por un direccionamiento estratégico que genere valor público</t>
  </si>
  <si>
    <t>Cesar Fabian Gomez Vega</t>
  </si>
  <si>
    <t>Este indicador da cuenta del Número de operaciones estadísticas que han sido documentadas o certificadas</t>
  </si>
  <si>
    <t>BPIN</t>
  </si>
  <si>
    <t>RESPONSABLES</t>
  </si>
  <si>
    <t>Productos</t>
  </si>
  <si>
    <t>Verificación de criterios</t>
  </si>
  <si>
    <t>Adquirir herramientas para obtener datos de CTeI</t>
  </si>
  <si>
    <t>Seleccionar actores</t>
  </si>
  <si>
    <t>Realizar pagos de acceso a herramientas de CTeI</t>
  </si>
  <si>
    <t>Recursos otras fuentes
(pesos)</t>
  </si>
  <si>
    <t>Total recursos otras fuentes</t>
  </si>
  <si>
    <t>ODS</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</si>
  <si>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</si>
  <si>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</si>
  <si>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</si>
  <si>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de todos</t>
  </si>
  <si>
    <t>5. Lograr la igualdad entre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</si>
  <si>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</si>
  <si>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</si>
  <si>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</si>
  <si>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Industria, innovación e infraestructuras</t>
  </si>
  <si>
    <t>10. Reducir la desigualdad en y entre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</si>
  <si>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</si>
  <si>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</si>
  <si>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</si>
  <si>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</si>
  <si>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la biodiversidad</t>
  </si>
  <si>
    <t>16. Promover sociedades justas, pacíficas e inclusivas</t>
  </si>
  <si>
    <t>17. Revitalizar la Alianza Mundial para el Desarrollo Sostenible</t>
  </si>
  <si>
    <t>Objetivo de Desarrollo Sostenible 2030</t>
  </si>
  <si>
    <t>CONTENIDO</t>
  </si>
  <si>
    <t>Pilares de la Mega/ Plan Estratégico Institucional</t>
  </si>
  <si>
    <t>Lista de indicadores estratégicos y programáticos</t>
  </si>
  <si>
    <t>Documentos CONPES a cargo de Minciencias</t>
  </si>
  <si>
    <t>Políticas transversales (trazadores presupuestales)</t>
  </si>
  <si>
    <t xml:space="preserve">Información proyectos de inversión Minciencias </t>
  </si>
  <si>
    <t>Lista de Rubros presupuestales proyectos de inversión</t>
  </si>
  <si>
    <t>Cdena de valor proyectos de inversión</t>
  </si>
  <si>
    <t>Presupuesto de inversión 2021</t>
  </si>
  <si>
    <t>Dilgienciamiento Plan de Acción Institucional 2021</t>
  </si>
  <si>
    <t>Lista de Objetivo de Desarrollo Sostenible 2030</t>
  </si>
  <si>
    <t>Se requiere la creación de actividad del gasto</t>
  </si>
  <si>
    <t>Áreas responsables</t>
  </si>
  <si>
    <t>Dirección Generación de Conocimiento</t>
  </si>
  <si>
    <t xml:space="preserve">Dirección de Transferencia y Uso de Conocimiento </t>
  </si>
  <si>
    <t>Dirección de Vocaciones y Formación de la CTeI</t>
  </si>
  <si>
    <t>Viceministerio de Talento y Apropiación de la CTeI</t>
  </si>
  <si>
    <t>Viceministerio de Conocimiento, Productividad e Innovación</t>
  </si>
  <si>
    <t>Dirección de Gestión de Recursos</t>
  </si>
  <si>
    <t>Dirección de Talento Humano</t>
  </si>
  <si>
    <t>Oficina de Tecnologías y Sistemas de Información</t>
  </si>
  <si>
    <t>RECOMENDACIONES DE DILINGENCIAMIENTO</t>
  </si>
  <si>
    <t>La Mega del Ministerio es una meta ganadora y audaz con el propósito de orientar los esfuerzos del sector de ciencia, tecnología e innovación hacia el logro de una trnasformación social de las regiones basadas en conocimiento. En este sentido, los programas estratégicos que se formulen desde las áreas del Ministerio deben enfocarse al cumplimiento de la Mega y los pilares de la mismas. Así mismo, estos programas ebe estar orientado a resultados con el propósito de articular la planeación y presupuestación. En este sentido, el ejercicio de planeación para el 2021 amplica su alcance para garantizar su integralidad, de manera que la planeación estratégica, táctica y operativa sea coherente con la planeación financiera; y los avances y resultados en la gestión correspondan a la ejecución presupuestal.
Por lo anterior, el proceso de formulación del Plan de Acción Institucional invita a las áreas del Ministerio a orientar esfuerzos que aporten a la mega generando nuevas propuestas de valor para el fortalecimiento del Ministerio de Ciencia, Tecnología e Innovación como entidad rectora del Sistema Nacional de Ciencia,Tecnología e Innovación. Esto involucrando la planeacion del presupuesto para la ejecución de los programas estratégicos, desde la conformación de los proyectos de inversión para el 2021.
A continuación se generan algunas recomendaciones para el formato de "Plan de Acción 2021":
1. Revise los campos del formato en su totalidad.
2. Consulte las hojas de insumo; las cuales le suministrarán la información necesaria para proceder con el diligenciamiento.
3. Revise los pilares de la mega (nuevos objetivos estratégicos) e identifque los posible aportes desde su área a los mismos. Los indicadores estratégicos también les ayudará a ubicar sus programas en los pilares. 
4. Es importante señalar, que no necesariamente que en un pilar participan una sola dirección técnica de un Viceministerio; sino pueden contribuir varias direcciones de distintos Viceministerios.
5. Una vez identifique los pilares sobre los cuales contribuirá (y basados en el ejercicio de CANVAS de propuesta de valor), proponga los programas estratégicos desde su Dirección para el 2021. Puede tomar como referencia los programas del 2020; no obstante, se invita a proponer nuevos instrumentos que puedan diversificar la oferta la Ministerio y generando una transición respecto a los instrumentos de Colciencias. 
6. De cara a los objetivos estratégicos y las metas asociadas y, por supuesto honrando compromisos del PND, CONPES, inflexibilidades, entre otras; es necesario que identifique los indicadores programáticos (que a su vez pueden aportar a los estratégicos) y medirán la gestión de su programa y persé su área (ver I2.Indicadores estratégicos-Programáticos).
7. También identifique fuentes de financiación de las iniciativas distintas a PGN: SGR, aportes otras entidades, 
6. Proponga iniciativas estratégicas que desplieguen su programa estratégico; también incluya los aportes por iniciativas a los indicadores de programa.
7. En el caso que esta inciativa, sea financiada con recursos PGN , se deben identificar: el programa presupuestal, el proyecto de inversión, código BPIN, las actividad del gasto y el rubro presupuestal ( si requiere creación de una actividad del gasto o de un rubro presupuestal, esta debe ser coherente con lo establecido en el ejercicio simultaneo del Plan de Inversión 2021). Recordemos que el ejericio de planeación es integral y debe llevarse a cabo de manera conjunta entre las áreas y los formuladores de proyecto de inversión.</t>
  </si>
  <si>
    <t>I1.</t>
  </si>
  <si>
    <t>I2.</t>
  </si>
  <si>
    <t>I3.</t>
  </si>
  <si>
    <t>I4.</t>
  </si>
  <si>
    <t>I5.</t>
  </si>
  <si>
    <t>I6.</t>
  </si>
  <si>
    <t>I7.</t>
  </si>
  <si>
    <t>I8.</t>
  </si>
  <si>
    <t>I9.</t>
  </si>
  <si>
    <t>MinMinas</t>
  </si>
  <si>
    <t>Implimentación del plan de acción lineamientos de política pública de Vocaciones en CTeI</t>
  </si>
  <si>
    <t>Fortalecimiento de proyectos de CTeI en ciencias de la salud con talento joven e impacto regional - 2021</t>
  </si>
  <si>
    <t>Iniciativa en construcción</t>
  </si>
  <si>
    <t>Jovenes Creando por Colombia</t>
  </si>
  <si>
    <t>Mujer + Ciencia  + Equidad</t>
  </si>
  <si>
    <t>Semilleros de investigación Jóvenes Agentes de Cambio</t>
  </si>
  <si>
    <t>Articulación Jóvenes en apuestas estratégicas  de Minciencias</t>
  </si>
  <si>
    <t>Pasantías Internacionales en investigación, desarrollo tecnológico e innovación</t>
  </si>
  <si>
    <t>Gestion territorial y de alianzas nacionales e internacionales jóvenes CTeI</t>
  </si>
  <si>
    <t>Comunidad y generación de redes de jóvenes CTeI</t>
  </si>
  <si>
    <t xml:space="preserve">Articulación Territorial </t>
  </si>
  <si>
    <t xml:space="preserve">Comunidad Virtual </t>
  </si>
  <si>
    <t xml:space="preserve">Lineamientos Pedagógicos </t>
  </si>
  <si>
    <t>Divulgación, Movilidad y Fortalecimiento</t>
  </si>
  <si>
    <t>Recursos sin situación de Fondo</t>
  </si>
  <si>
    <t>40 Becarios Minciencias - Fulbright 
260 Becarios Minciencias</t>
  </si>
  <si>
    <t>Convocatoria Doctorados en el Exterior Minciencias</t>
  </si>
  <si>
    <t>Convocatoria Aliados Fulbright</t>
  </si>
  <si>
    <t>1000 Programa Crédito Beca Colfuturo</t>
  </si>
  <si>
    <t>Programa Crédito Beca Colfuturo</t>
  </si>
  <si>
    <t>50 estancias postdoctorales apoyadas</t>
  </si>
  <si>
    <t>Programa de Estancias Postdoctorales Minciencias</t>
  </si>
  <si>
    <t xml:space="preserve">Formación de Capital Humano de Alto Nivel para las Regiones </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</si>
  <si>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</si>
  <si>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</si>
  <si>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Fomentar una cultura CTeI en niños, niñas, adolescentes y su entorno en toda su diversidad para fortalecer de las vocaciones cientificas en los territorios.</t>
  </si>
  <si>
    <t xml:space="preserve">Formación y vinculación de capital humano de Alto Nivel </t>
  </si>
  <si>
    <t>Ondas</t>
  </si>
  <si>
    <t>2449 Jóvenes investigadores e innovadores apoyados por Minciencias y aliados</t>
  </si>
  <si>
    <t>17000 Niños, niñas y adolescentes certificados en procesos de fortalecimiento de sus capacidades en I+i</t>
  </si>
  <si>
    <t xml:space="preserve">450 Becas, créditos beca para la formación de doctores apoyadas por Minciencias y aliados
850  Becas, créditos beca para la formación de maestría apoyadas por Minciencias y aliados
50 estancias posdoctorales </t>
  </si>
  <si>
    <t>Incrementar el número de investigadores del país a través de la financiación de estudios de maestría, doctorado y estancias postdoctorales con efoque diferencial</t>
  </si>
  <si>
    <t>Vigencias anteriores</t>
  </si>
  <si>
    <t>Gestión de Capacidades Regionales en CTeI</t>
  </si>
  <si>
    <t xml:space="preserve">100% avance en el diseño y la implementación del Índice de capacidades en CTeI en las regiones
33 Planes y acuerdos departamentales de CTeI acompañados en su formulación
</t>
  </si>
  <si>
    <t>NA</t>
  </si>
  <si>
    <t>Brindar asesoría técnica para la planeación regional en CTeI</t>
  </si>
  <si>
    <t>33 Planes y acuerdos departamentales de CTeI acompañados en su formulación</t>
  </si>
  <si>
    <t>Fortalecer la formulación de políticas públicas territoriales en CTeI</t>
  </si>
  <si>
    <t xml:space="preserve">100% de avance en el diseño e implementación de lndice de Capacidades Regionales en CTeI  </t>
  </si>
  <si>
    <t>Prestar servicios de asistencia técnica en CTeI a entes y organizaciones territoriales</t>
  </si>
  <si>
    <t>Dinamizar la articulación interinstitucional, intersectorial e interterritorial de la CTeI</t>
  </si>
  <si>
    <t>Gestión de la Secretaria Técnica del OCAD de la CTeI del SGR</t>
  </si>
  <si>
    <t>Presentación de proyectos a OCAD  para asignación de recursos del SGR</t>
  </si>
  <si>
    <t>Asignación de recursos de funcionamiento del Sistema General de Regalías</t>
  </si>
  <si>
    <t>Puesta en marcha de las Convocatorias Públicas, Abiertas y Competitivas</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</si>
  <si>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</si>
  <si>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80% Aprobación recursos de CTeI del SGR
100% avance en el Plan Bienal de Convocatorias 2021</t>
  </si>
  <si>
    <t>80% Aprobación recursos de CTeI del SGR</t>
  </si>
  <si>
    <t>100% avance en el Plan Bienal de Convocatorias 2021</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</si>
  <si>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</si>
  <si>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</si>
  <si>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Ideas para el cambio</t>
  </si>
  <si>
    <t>Implementación de la Política Nacional de Apropiación Social del Conocimiento en el marco de la CTeI</t>
  </si>
  <si>
    <t>Centros de ciencia reconocidos</t>
  </si>
  <si>
    <t>Proyectos experimentales de Apropiación Social del Conocimiento en el marco de la CTeI.</t>
  </si>
  <si>
    <t>20 Comunidades comunidades y/o grupos de interés que se fortalecen a través de procesos de Apropiación Social de Conocimiento y cultura científica</t>
  </si>
  <si>
    <t>Política Integral de Conocimiento Ancestral Tradicional</t>
  </si>
  <si>
    <t>NARP</t>
  </si>
  <si>
    <t>Red Colombiana de Información Cientifica (RedCol)</t>
  </si>
  <si>
    <t>La Red Colombiana de Información Científica a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</si>
  <si>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 xml:space="preserve">Políticas, iniciativas y estrategias para la implementación de componentes de Ciencia Abierta </t>
  </si>
  <si>
    <t xml:space="preserve">Acceso abierto a la información cientifica </t>
  </si>
  <si>
    <t>Datos de investigación abiertos</t>
  </si>
  <si>
    <t>Preservación del patrimonio cientifico nacional</t>
  </si>
  <si>
    <t>Gestión del CENDOC</t>
  </si>
  <si>
    <t xml:space="preserve">Nuevas unidades de apropiación social de la CTeI al interior de la IES y otros actores reconocidos del SNCTI </t>
  </si>
  <si>
    <t>Museos y centros de ciencia fortalecidos</t>
  </si>
  <si>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</si>
  <si>
    <t>Fomento al desarrollo de programas y proyectos de generación de conocimiento en CTeI</t>
  </si>
  <si>
    <t xml:space="preserve">Apoyar el desarrollo de programas y proyectos de investigación en áreas de conocimiento estratégicas a través de instrumentos que garanticen su pertinencia, excelencia y calidad, de acuerdo con las prioridades que definan los Programas Nacionales de CTeI. </t>
  </si>
  <si>
    <t>60 proyectos de I+D+i financiados 
10 nuevos centros de I+D reconocidos</t>
  </si>
  <si>
    <t>Fortalecimiento de centros autónomos e institutos públicos de I+D</t>
  </si>
  <si>
    <t>27 proyectos de I+D+i  financiados</t>
  </si>
  <si>
    <t>Conectando conocimiento, banco de elegibles 2019</t>
  </si>
  <si>
    <t>Cierre de brechas tecnológicas en cadenas productivas agropecuarias</t>
  </si>
  <si>
    <t>9 proyectos de I+D+I financiados</t>
  </si>
  <si>
    <t xml:space="preserve">Generación de capacidades para la producción en Colombia de reactivos, insumos, y metodologías para el prevención, diagnóstico, tratamiento de SARS-CoV-2/COVID-19 y otras enfermedades. </t>
  </si>
  <si>
    <t>Fortalecimiento de capacidades regionales de investigación en salud.</t>
  </si>
  <si>
    <t>Investigación Traslacional y Medicina Personalizada</t>
  </si>
  <si>
    <t>ONDAS primera infancia</t>
  </si>
  <si>
    <t>Plataforma Trasatrlántica</t>
  </si>
  <si>
    <t>Innovación para la función pública</t>
  </si>
  <si>
    <t>Invitación a presentar propuestas para la ejecución de proyectos de I+D+i orientados a la generación de nuevo conocimiento en Yacimientos No Convencionales en Colombia.</t>
  </si>
  <si>
    <t>Invitación a presentar propuestas para la ejecución de proyectos de generación de nuevo conocimiento geocientífico</t>
  </si>
  <si>
    <t>Invitación para consolidación de iniciativas de I+D en Recobro Mejorado de Hidrocarburos</t>
  </si>
  <si>
    <t>Invitación para fortalecer las capacidades de investigación en Universidades Regionales de menor grado de desarrollo</t>
  </si>
  <si>
    <t>“Invitación a presentar propuestas para la ejecución de proyectos de I+D+i orientados al fortalecimiento del portafolio I+D+i de la ARC según prioridades y necesidades de la ARC-2020”.</t>
  </si>
  <si>
    <t>12 proyectos de I+D+I financiados</t>
  </si>
  <si>
    <t>1 proyectos de I+D+I financiados</t>
  </si>
  <si>
    <t>2 proyectos de I+D+I financiados</t>
  </si>
  <si>
    <t>Reconocimiento de actores</t>
  </si>
  <si>
    <t>Gestionar y administrar la ventanilla abierta de reconocimiento de actores. Se apoyará al Viceministerio de conocimiento, innovación y productividad en la Política de reconocimiento de actores del SNCTI y las guías y criterios para el reconocimiento y acompañamiento dentro del proceso a los actores.</t>
  </si>
  <si>
    <t>Reconocimiento de Actores</t>
  </si>
  <si>
    <t>Pares Evaluadores</t>
  </si>
  <si>
    <t>Modelos cienciométricos</t>
  </si>
  <si>
    <t>Mejorar los modelos cienciométricos que contribuyan a la caracterización de la dinámica del Sistema a partir del acopio, sistematización, revisión de nuevas métricas y análisis de información de ciencia, tecnología e innovación del país. Identificando y visibilizando las nuevas capacidades a nivel regional de acuerdo con estándares mundiales con el objeto de promover el impacto del conocimiento.</t>
  </si>
  <si>
    <t>Revisión y ajuste de los modelos cienciométricos vigentes</t>
  </si>
  <si>
    <t>Mejoramiento de base de datos: Web semántica 3.0</t>
  </si>
  <si>
    <t>Monitorear los artículos científicos publicados en revistas de alto impacto y las citaciones de impacto en producción científica de colombianos en colaboración internacional</t>
  </si>
  <si>
    <t>Mejora del modelo cienciometrico de publicaciones seriadas - Publindex</t>
  </si>
  <si>
    <t>Aumentar las publicaciones de los investigadores nacionales y la presencia de las revistas científicas nacionales en índices citacionales de alto impacto.</t>
  </si>
  <si>
    <t>13.000 Nuevos artículos científicos publicados por investigadores colombianos 
0,91 Citaciones de impacto en producción científica y colaboración internacional</t>
  </si>
  <si>
    <t>20 Comunidades comunidades y/o grupos de interés que se fortalecen a través de procesos de Apropiación Social de Conocimiento y cultura científica
Nuevas unidades de apropiación social de la CTeI al interior de la IES y otros actores reconocidos del SNCTI 
Museos y centros de ciencia fortalecidos</t>
  </si>
  <si>
    <t>123  proyectos de I+D+i  financiados
10 nuevos centros de I+D reconocidos</t>
  </si>
  <si>
    <t>10 nuevos centros de I+D reconocidos</t>
  </si>
  <si>
    <t>13.000
0,91</t>
  </si>
  <si>
    <t>Fortalecimiento de centros regionales de innovación</t>
  </si>
  <si>
    <t>Recursos MADR vigencia 2021</t>
  </si>
  <si>
    <t>Convenio 878 de 2017</t>
  </si>
  <si>
    <t>Convenio 779 de 2016</t>
  </si>
  <si>
    <t>ANH</t>
  </si>
  <si>
    <t>ARC</t>
  </si>
  <si>
    <t>Convenio 408 de 2019</t>
  </si>
  <si>
    <t>Convenio 408 de 2020</t>
  </si>
  <si>
    <t>Promover el acceso a producción científica de alto impacto a nive mundial y trabajar en las iniciativas de nivel mundial de visibilizar la producción científica nacional</t>
  </si>
  <si>
    <t xml:space="preserve">Formulación y diseño de política de la internacionalización de la CTeI y diplomacia científica </t>
  </si>
  <si>
    <t>Fomento de la diplomacia científica, tecnológica y de innovación  (Estructuración y lanzamiento de nodos de diplomacia científica)</t>
  </si>
  <si>
    <t>4.2 Incorporar, a través del desarrollo de alianzas internacionales, los temas de I+D+i para el crecimiento verde dentro de los programas estratégicos institucionales de internacionalización</t>
  </si>
  <si>
    <t>Presencia en escenarios internacionales para la generación de alianzas o redes de cooperación científica o fortalecimiento de la CTeI del país</t>
  </si>
  <si>
    <t>Programa de movilidad de investigadores e innovadores y apoyo a proyectos de investigación</t>
  </si>
  <si>
    <t>Producción asociada y circulación de productos comunicativos en escenarios internacionales</t>
  </si>
  <si>
    <t>Gestion de la oferta y demanda de cooperación internacional de la CTeI</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</si>
  <si>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</si>
  <si>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</si>
  <si>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 xml:space="preserve">32 proyectos proyectos de CTeI apoyados en el componente de movilidad  </t>
  </si>
  <si>
    <t>3 nodos de diplomacia científica
32 proyectos proyectos de CTeI apoyados en el componente de movilidad  
10 alianzas o redes internacionales formalizadas</t>
  </si>
  <si>
    <t>3
32
10</t>
  </si>
  <si>
    <t>3 nodos de diplomacia científica</t>
  </si>
  <si>
    <t>10 alianzas o redes internacionales formalizadas</t>
  </si>
  <si>
    <t>2 coproducciones con impacto en escenarios  internacionales</t>
  </si>
  <si>
    <r>
      <rPr>
        <b/>
        <sz val="12"/>
        <rFont val="Arial Narrow"/>
        <family val="2"/>
      </rPr>
      <t>Fortalecer las Capacidades Regionales</t>
    </r>
    <r>
      <rPr>
        <sz val="12"/>
        <rFont val="Arial Narrow"/>
        <family val="2"/>
      </rPr>
      <t xml:space="preserve">
Potenciar las capacidades regionales de CTeI que promuevan el desarrollo social  y productivo hacia una Colombia Científica</t>
    </r>
  </si>
  <si>
    <r>
      <t xml:space="preserve">
</t>
    </r>
    <r>
      <rPr>
        <b/>
        <sz val="12"/>
        <rFont val="Arial Narrow"/>
        <family val="2"/>
      </rPr>
      <t xml:space="preserve">Mundialización del Conocimiento
</t>
    </r>
    <r>
      <rPr>
        <sz val="12"/>
        <rFont val="Arial Narrow"/>
        <family val="2"/>
      </rPr>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r>
  </si>
  <si>
    <t>Estrategia de comunicación pública de la ciencia y divulgación científica Todo es Ciencia</t>
  </si>
  <si>
    <t>Estrategia de divulgación comunicación pública de la CTeI de Minciencias que a través de sus componentes y temáticas alrededor de la CTeI proemueve interactuar y empoderar audiencias no especializadas con el propósito de proponer construcciones colectivas y conversaciones basadas en la práctica del conocimiento, la desmitificación de ideas alrededor de lo que significa ser científico (hacer ciencia) y promover el pensamiento crítico y la reflexión en la sociedad gracias a la promoción de los valores de la cultura científica propendiendo por su apropiación social.</t>
  </si>
  <si>
    <t>Contenidos audiovisuales multiformato</t>
  </si>
  <si>
    <t>Activaciones regionales</t>
  </si>
  <si>
    <t>Proyectos especiales</t>
  </si>
  <si>
    <t>Política Pública de comunicación pública de a ciencia</t>
  </si>
  <si>
    <t>Estrategias digitales</t>
  </si>
  <si>
    <t>35 Espacios que promueven la Interacción de la sociedad con la CTeI
55 Alianzas para promover la comunicación pública de la CTeI y la divulgación científica - Todo es Ciencia
20 productos comunicativos realizados para la comunicación pública de la CTeI 
60 % de satisfacción respecto a los productos comunicativos y espacios de valor generados por la estrategia Todo es Ciencia</t>
  </si>
  <si>
    <t xml:space="preserve">35
50
20
60%
</t>
  </si>
  <si>
    <t xml:space="preserve">6  Espacios que promueven la Interacción de la sociedad
15 Alianzas para promover la comunicación pública de la CteI
6 productos comunicativos realizados para la comunicación pública de la CTeI </t>
  </si>
  <si>
    <t xml:space="preserve">19  Espacios que promueven la Interacción de la sociedad
30 Alianzas para promover la comunicación pública de la CteI
2 productos comunicativos realizados para la comunicación pública de la CTeI </t>
  </si>
  <si>
    <t xml:space="preserve">10  Espacios que promueven la Interacción de la sociedad
5 Alianzas para promover la comunicación pública de la CteI
7 productos comunicativos realizados para la comunicación pública de la CTeI </t>
  </si>
  <si>
    <t xml:space="preserve">5 Alianzas para promover la comunicación pública de la CteI
5productos comunicativos realizados para la comunicación pública de la CTeI </t>
  </si>
  <si>
    <r>
      <rPr>
        <b/>
        <sz val="12"/>
        <rFont val="Arial Narrow"/>
        <family val="2"/>
      </rPr>
      <t>Apropiacion Social y Reconocimiento De Saberes</t>
    </r>
    <r>
      <rPr>
        <sz val="12"/>
        <rFont val="Arial Narrow"/>
        <family val="2"/>
      </rPr>
      <t xml:space="preserve">
Ampliar las dinámicas de generación, circulación y uso de conocimiento y los saberes ancestrales propiciando sinergias entre actores del SCNTI que permitan cerrar las brechas históricas de inequidad en CTeI</t>
    </r>
  </si>
  <si>
    <r>
      <rPr>
        <b/>
        <sz val="10"/>
        <rFont val="Arial Narrow"/>
        <family val="2"/>
      </rPr>
      <t>Economía Bioproductiva</t>
    </r>
    <r>
      <rPr>
        <sz val="10"/>
        <rFont val="Arial Narrow"/>
        <family val="2"/>
      </rPr>
      <t xml:space="preserve">
Diseñar el implementar la misión de bioeconomía  para promover el  aprovechamiento sostenible de la biodiversidad</t>
    </r>
  </si>
  <si>
    <t>Colombia BIO</t>
  </si>
  <si>
    <t>El Programa contribuye al conocimiento,valoración, conservación y aprovechamiento sosteniblemente de la biodiversidad para construir las bases de la bioeconomía en el país.</t>
  </si>
  <si>
    <t>Misión Bioeconomía y generación de bioproductos</t>
  </si>
  <si>
    <t xml:space="preserve">30 Proyectos de I+D+i financiados por Minciencias y aliados para la generación de Bioproductos - Colombia Bio
9 expediciones científicas nacionales y con aliados internacionales </t>
  </si>
  <si>
    <t>30
9</t>
  </si>
  <si>
    <t>Acciones Crecimiento Verde: 1,12;1,6;1,13; 1,16;1,19;1,21;1,22;1,23
Acciones CONPES Potencia Biocéanica; 5,12</t>
  </si>
  <si>
    <r>
      <rPr>
        <b/>
        <sz val="12"/>
        <rFont val="Arial Narrow"/>
        <family val="2"/>
      </rPr>
      <t>Sofisticación del Sector Productivo</t>
    </r>
    <r>
      <rPr>
        <sz val="12"/>
        <rFont val="Arial Narrow"/>
        <family val="2"/>
      </rPr>
      <t xml:space="preserve">
Impulsar el desarrollo tecnológico y la innovación para la sofisticación del sector productivo </t>
    </r>
  </si>
  <si>
    <t>Incentivos Tributarios en CTeI</t>
  </si>
  <si>
    <t>El programa busca incentivar la inversiòn privada en CTeI y el fortalecimiento de la infraestructura de centros e instituciones de educación, a través del otorgamiento de beneficios tributarios a propuestas y solicitudes que cumplan con los requisitos de Ley y los establecidos por el CNBT</t>
  </si>
  <si>
    <t>100% Porcentaje de asignación del cupo de inversión para deducción y descuento tributario
 1,9 billones de pesos en inversión en proyectos de CTeI que acceden a los incentivos tributarios en inversión</t>
  </si>
  <si>
    <t xml:space="preserve">100% Porcentaje de asignación 
 1,9 billones de pesos </t>
  </si>
  <si>
    <t>Convocatoria para el registro de propuestas que accederán a beneficios tributarios por inversiónes en ciencia, tecnologia e innovaciòn para el año 2021</t>
  </si>
  <si>
    <t>Convocatoria para el registro de solicitudes por vinculaciòn de doctores a la industria</t>
  </si>
  <si>
    <t>Convocatoria para el registro de solicitudes que accederan a los beneficios tributarios de Ingresos no constitutivos de renta 2020</t>
  </si>
  <si>
    <t>Convocatoria para el registro de solicitudes que accederan a los beneficios tributarios de Ingresos no constitutivos de renta 2021</t>
  </si>
  <si>
    <t>Convocatoria para el registro de propuestas que accederán a la exención del IVA (ventanilla abierta)</t>
  </si>
  <si>
    <t>Beneficios tributarios por donaciòn 2021</t>
  </si>
  <si>
    <t>Evaluación de Impacto Programa de Beneficios Tributarios por inversión en CTeI</t>
  </si>
  <si>
    <t>FFJC Convenio N°302-2018</t>
  </si>
  <si>
    <t xml:space="preserve">Fortalecimiento de capacidades para la innovación empresarial </t>
  </si>
  <si>
    <t>El objetivo del principal del programa es incrementar las capacidades en gestión de la innovación en las empresas, promocionar la cultura de la innovación y generar y/o fortalecer conexiones entre actores del sistema CTeI, con el fin de aumentar la competitividad nacional y regional,  contribuyendo al aumento de la inversión en ACTI (Actividades de Ciencia, Tecnología e Innovación).
El instrumento busca apoyar a empresas que le apuestan a la innovación como estrategia de crecimiento a través del desarrollo de capacidades en gestión de la innovación, aumento de la inversión en ACTI y generación y fortalecimiento de conexiones entre actores del sistema CTeI. El instrumento se opera a través de dos programas, que se pueden completar con otras estrategias:
Pactos por la innovación:  La estrategia busca articular los diferentes actores del ecosistema regional de innovación en las regiones dónde se despliega a partir de la generación de capacidades en gestión de la innovación dentro de las empresas. Teniendo en cuenta lo anterior, vincula a las organizaciones con la realización del Autodiagnóstico y desarrolla un portafolio de beneficios en conjunto con la región. Pactos por la innovación se ejecuta a través de convenios con aliados como las Cámaras de Comercio.
Gestión Territorial - Operación Proyecto Oferta Institucional de Innovación Empresarial: entrenamiento en innovación para la generación de capacidades de innovación en las empresas y construcción o fortalecimiento de sistemas de innovación empresarial + financiación de proyectos de innovación para empresas de los departamentos acogidos a la oferta institucional, los cuales seleccionan uno o los dos módulos puestos a disposición por el proyecto oferta de innovación empresarial. 
Las actividades de formación, asesoría, consultoría o servicios tecnológicos se enfocan a promover niveles de madurez tecnológica, acordes con las necesidades de generar capacidades de I+D+i en los beneficiarios.</t>
  </si>
  <si>
    <t>1500 Organizaciones articuladas en los Pactos por la innovación (contenido de empresas, entidades, organizaciones firmantes del pacto/s)
280 Empresas con capacidades en gestión de innovación</t>
  </si>
  <si>
    <t>1500 Organizaciones articuladas en los Pactos por la innovación
280 Empresas con capacidades en gestión de innovación</t>
  </si>
  <si>
    <t>1500 Organizaciones articuladas en los Pactos por la innovación
260 Empresas con capacidades en gestión de innovación</t>
  </si>
  <si>
    <t xml:space="preserve">Pactos por la Innovación </t>
  </si>
  <si>
    <t>20 Empresas con capacidades en gestión de innovación</t>
  </si>
  <si>
    <t>Gestión Territorial - Operación Proyecto Oferta Institucional de Innovación Empresarial</t>
  </si>
  <si>
    <t xml:space="preserve"> Corresponde al inicio de la operación del proyecto oferta institucional para el Departamento de Santander</t>
  </si>
  <si>
    <t>Estrategia Nacional de Propiedad Intelectual</t>
  </si>
  <si>
    <t>A través de esta estrategia se busca apoyar actividades relacionadas con la protección de invenciones vía nacional (ante Oficina Nacional) e internacional (a través del Tratado de  Cooperación en materia de Patentes - PCT),  derivadas de actividades de investigación, desarrollo tecnológico e innovación (I+D+i), en todos los sectores tecnológicos que sean susceptibles de protección mediante patente, asi como apoyar la gestion de la propiedad intelectual de invenciones con potencial de transferencia.</t>
  </si>
  <si>
    <t>80 Solicitudes de patentes por residentes en Oficina Nacional colombiana</t>
  </si>
  <si>
    <t>Convocatoria nacional para fomentar la proteccion por patente y su uso comercial de adelantos tecnologicos en I+D+i que promuevan la potenciación económica del sector empresarial (Nuevo instrumento tercerizado)</t>
  </si>
  <si>
    <t>Realizar el apoyo financiero y técnico para el alistamiento y presentación de solicitudes de invenciones - vía patente nacional y/o vía PCT</t>
  </si>
  <si>
    <t>19 Invenciones gestionadas a traves de la explotación,comercialización y/o transferencia</t>
  </si>
  <si>
    <t>Iniciativa para promover la explotación, comercialización y/o transferencia de las invenciones protegidas o en proceso de protección por patente - Sácale jugo a tu patente 3.0</t>
  </si>
  <si>
    <t>Apoyo a la I+D+i para promover y fortalecer alianzas entre actores  del SNCTI</t>
  </si>
  <si>
    <t>Impulsar la transferencia de conocimiento y tecnología, mediante el apoyo para la creación y/o fortalecimiento de empresas de base tecnológica, en beneficio del incremento de los índices de innovación y competitividad del país</t>
  </si>
  <si>
    <t>Acuerdos de transferencia de tecnología y/o conocimiento</t>
  </si>
  <si>
    <t>16 Acuerdos de transferencia de tecnología y/o conocimiento</t>
  </si>
  <si>
    <t>Convocatoria para el fortalecimiento a empresas de base científica, tecnológica e innovación (Nuevo instrumento tercerizado)</t>
  </si>
  <si>
    <r>
      <rPr>
        <b/>
        <sz val="12"/>
        <rFont val="Arial Narrow"/>
        <family val="2"/>
      </rPr>
      <t>Modernización del Ministerio y fortalecimiento institucional</t>
    </r>
    <r>
      <rPr>
        <sz val="12"/>
        <rFont val="Arial Narrow"/>
        <family val="2"/>
      </rPr>
      <t xml:space="preserve">
Generar lineamientos a nivel nacional y regional para implementación de procesos de innovación que generen valor público</t>
    </r>
  </si>
  <si>
    <t>Diseño y evaluación de la Política Pública de CTeI</t>
  </si>
  <si>
    <t>El programa responde a la función principal del Ministerio de diseñar, formular, coordinar y promover la implementación y evaluación de la política pública e instrumentos de CTeI</t>
  </si>
  <si>
    <t>100% Avance en la formulación de política de CTeI</t>
  </si>
  <si>
    <t>Diseño y formulación de políticas</t>
  </si>
  <si>
    <t>Apoyo en la gestión de lineamientos, evaluaciones de políticas y capacidades regionales de CTeI</t>
  </si>
  <si>
    <t>Coordinación de la implementación de las recomendaciones Misión de Sabios</t>
  </si>
  <si>
    <t>PROPUESTA PLAN DE ACCION INSTITUCIONAL 2021
MINISTERIO DE CIENCIA TECNOLOGIA E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</si>
</sst>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 #,##0;[Red]\-&quot;$&quot;\ #,##0"/>
    <numFmt numFmtId="166" formatCode="_-* #,##0_-;\-* #,##0_-;_-* &quot;-&quot;??_-;_-@_-"/>
    <numFmt numFmtId="167" formatCode="&quot;$&quot;#,##0"/>
    <numFmt numFmtId="168" formatCode="0.0"/>
    <numFmt numFmtId="169" formatCode="0.0%"/>
    <numFmt numFmtId="170" formatCode="dd/mm/yyyy;@"/>
    <numFmt numFmtId="171" formatCode="[$$-240A]\ #,##0"/>
    <numFmt numFmtId="172" formatCode="d/mm/yyyy;@"/>
    <numFmt numFmtId="173" formatCode="_-&quot;$&quot;* #,##0_-;\-&quot;$&quot;* #,##0_-;_-&quot;$&quot;* &quot;-&quot;??_-;_-@"/>
    <numFmt numFmtId="174" formatCode="[$$-240A]\ #,##0.00"/>
  </numFmts>
  <fonts count="38" x14ac:knownFonts="1">
    <font>
      <sz val="11"/>
      <color theme="1"/>
      <name val="Calibri"/>
      <family val="2"/>
      <scheme val="minor"/>
    </font>
    <font>
      <sz val="11"/>
      <color theme="1"/>
      <name val="Calibri"/>
      <family val="2"/>
      <scheme val="minor"/>
    </font>
    <font>
      <b/>
      <sz val="14"/>
      <color theme="0"/>
      <name val="Arial"/>
      <family val="2"/>
    </font>
    <font>
      <sz val="11"/>
      <color theme="1"/>
      <name val="Segoe UI"/>
      <family val="2"/>
    </font>
    <font>
      <sz val="11"/>
      <name val="Segoe UI"/>
      <family val="2"/>
    </font>
    <font>
      <b/>
      <sz val="11"/>
      <name val="Segoe UI"/>
      <family val="2"/>
    </font>
    <font>
      <b/>
      <sz val="14"/>
      <name val="Segoe UI"/>
      <family val="2"/>
    </font>
    <font>
      <sz val="12"/>
      <name val="Segoe UI"/>
      <family val="2"/>
    </font>
    <font>
      <sz val="10"/>
      <color theme="1"/>
      <name val="Segoe UI"/>
      <family val="2"/>
    </font>
    <font>
      <b/>
      <sz val="12"/>
      <color theme="0"/>
      <name val="Segoe UI"/>
      <family val="2"/>
    </font>
    <font>
      <b/>
      <sz val="11"/>
      <color theme="1"/>
      <name val="Segoe UI"/>
      <family val="2"/>
    </font>
    <font>
      <sz val="8"/>
      <name val="Calibri"/>
      <family val="2"/>
      <scheme val="minor"/>
    </font>
    <font>
      <sz val="12"/>
      <color theme="1"/>
      <name val="Segoe UI"/>
      <family val="2"/>
    </font>
    <font>
      <sz val="10"/>
      <name val="Arial Narrow"/>
      <family val="2"/>
    </font>
    <font>
      <sz val="10"/>
      <color theme="1"/>
      <name val="Arial Narrow"/>
      <family val="2"/>
    </font>
    <font>
      <b/>
      <sz val="10"/>
      <color theme="0"/>
      <name val="Arial Narrow"/>
      <family val="2"/>
    </font>
    <font>
      <b/>
      <sz val="11"/>
      <color theme="0"/>
      <name val="Calibri"/>
      <family val="2"/>
      <scheme val="minor"/>
    </font>
    <font>
      <sz val="11"/>
      <color theme="1"/>
      <name val="Arial Narrow"/>
      <family val="2"/>
    </font>
    <font>
      <u/>
      <sz val="11"/>
      <color theme="10"/>
      <name val="Calibri"/>
      <family val="2"/>
      <scheme val="minor"/>
    </font>
    <font>
      <b/>
      <sz val="10"/>
      <color theme="1"/>
      <name val="Arial Narrow"/>
      <family val="2"/>
    </font>
    <font>
      <sz val="11"/>
      <color theme="0"/>
      <name val="Arial Narrow"/>
      <family val="2"/>
    </font>
    <font>
      <b/>
      <sz val="11"/>
      <color theme="0"/>
      <name val="Arial Narrow"/>
      <family val="2"/>
    </font>
    <font>
      <sz val="10"/>
      <color theme="1"/>
      <name val="Calibri"/>
      <family val="2"/>
      <scheme val="minor"/>
    </font>
    <font>
      <b/>
      <sz val="11"/>
      <color theme="1"/>
      <name val="Arial Narrow"/>
      <family val="2"/>
    </font>
    <font>
      <b/>
      <sz val="14"/>
      <color theme="0"/>
      <name val="Arial Narrow"/>
      <family val="2"/>
    </font>
    <font>
      <sz val="11"/>
      <name val="Arial Narrow"/>
      <family val="2"/>
    </font>
    <font>
      <b/>
      <sz val="12"/>
      <color theme="1"/>
      <name val="Arial Narrow"/>
      <family val="2"/>
    </font>
    <font>
      <b/>
      <sz val="11"/>
      <name val="Arial Narrow"/>
      <family val="2"/>
    </font>
    <font>
      <sz val="12"/>
      <name val="Arial Narrow"/>
      <family val="2"/>
    </font>
    <font>
      <b/>
      <sz val="14"/>
      <color theme="1"/>
      <name val="Arial Narrow"/>
      <family val="2"/>
    </font>
    <font>
      <b/>
      <sz val="8"/>
      <color theme="0"/>
      <name val="Arial Narrow"/>
      <family val="2"/>
    </font>
    <font>
      <sz val="10"/>
      <color theme="0"/>
      <name val="Arial Narrow"/>
      <family val="2"/>
    </font>
    <font>
      <sz val="10"/>
      <name val="Arial"/>
      <family val="2"/>
    </font>
    <font>
      <b/>
      <sz val="10"/>
      <name val="Arial Narrow"/>
      <family val="2"/>
    </font>
    <font>
      <sz val="10"/>
      <color indexed="8"/>
      <name val="Arial Narrow"/>
      <family val="2"/>
    </font>
    <font>
      <b/>
      <sz val="16"/>
      <name val="Arial Narrow"/>
      <family val="2"/>
    </font>
    <font>
      <b/>
      <sz val="12"/>
      <name val="Arial Narrow"/>
      <family val="2"/>
    </font>
    <font>
      <u/>
      <sz val="11"/>
      <color theme="10"/>
      <name val="Arial Narrow"/>
      <family val="2"/>
    </font>
  </fonts>
  <fills count="12">
    <fill>
      <patternFill patternType="none"/>
    </fill>
    <fill>
      <patternFill patternType="gray125"/>
    </fill>
    <fill>
      <patternFill patternType="solid">
        <fgColor theme="0"/>
        <bgColor indexed="64"/>
      </patternFill>
    </fill>
    <fill>
      <patternFill patternType="solid">
        <fgColor rgb="FF3772FF"/>
        <bgColor indexed="64"/>
      </patternFill>
    </fill>
    <fill>
      <patternFill patternType="solid">
        <fgColor theme="0" tint="-0.249977111117893"/>
        <bgColor indexed="64"/>
      </patternFill>
    </fill>
    <fill>
      <patternFill patternType="solid">
        <fgColor rgb="FF0070C0"/>
        <bgColor indexed="64"/>
      </patternFill>
    </fill>
    <fill>
      <patternFill patternType="solid">
        <fgColor theme="8"/>
        <bgColor indexed="64"/>
      </patternFill>
    </fill>
    <fill>
      <patternFill patternType="solid">
        <fgColor rgb="FF3366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0"/>
        <bgColor rgb="FFFFFF0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bottom style="hair">
        <color indexed="64"/>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bottom/>
      <diagonal/>
    </border>
    <border>
      <left style="hair">
        <color theme="0" tint="-0.499984740745262"/>
      </left>
      <right/>
      <top style="hair">
        <color theme="0" tint="-0.499984740745262"/>
      </top>
      <bottom/>
      <diagonal/>
    </border>
    <border>
      <left style="hair">
        <color theme="0" tint="-0.499984740745262"/>
      </left>
      <right/>
      <top/>
      <bottom style="hair">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34998626667073579"/>
      </right>
      <top/>
      <bottom/>
      <diagonal/>
    </border>
    <border>
      <left/>
      <right/>
      <top/>
      <bottom style="hair">
        <color theme="0" tint="-0.499984740745262"/>
      </bottom>
      <diagonal/>
    </border>
    <border>
      <left/>
      <right/>
      <top style="hair">
        <color indexed="64"/>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style="hair">
        <color rgb="FF7F7F7F"/>
      </right>
      <top/>
      <bottom style="hair">
        <color rgb="FF7F7F7F"/>
      </bottom>
      <diagonal/>
    </border>
    <border>
      <left style="hair">
        <color theme="0" tint="-0.499984740745262"/>
      </left>
      <right style="hair">
        <color theme="0" tint="-0.499984740745262"/>
      </right>
      <top style="hair">
        <color rgb="FF7F7F7F"/>
      </top>
      <bottom/>
      <diagonal/>
    </border>
    <border>
      <left style="hair">
        <color theme="0" tint="-0.499984740745262"/>
      </left>
      <right style="hair">
        <color theme="0" tint="-0.499984740745262"/>
      </right>
      <top style="thin">
        <color indexed="64"/>
      </top>
      <bottom/>
      <diagonal/>
    </border>
    <border>
      <left/>
      <right/>
      <top/>
      <bottom style="thin">
        <color indexed="64"/>
      </bottom>
      <diagonal/>
    </border>
    <border>
      <left style="hair">
        <color theme="0" tint="-0.499984740745262"/>
      </left>
      <right/>
      <top style="hair">
        <color theme="0" tint="-0.499984740745262"/>
      </top>
      <bottom style="thin">
        <color indexed="64"/>
      </bottom>
      <diagonal/>
    </border>
    <border>
      <left style="hair">
        <color theme="0" tint="-0.499984740745262"/>
      </left>
      <right style="hair">
        <color theme="0" tint="-0.499984740745262"/>
      </right>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rgb="FF7F7F7F"/>
      </left>
      <right style="hair">
        <color rgb="FF7F7F7F"/>
      </right>
      <top style="hair">
        <color rgb="FF7F7F7F"/>
      </top>
      <bottom style="thin">
        <color indexed="64"/>
      </bottom>
      <diagonal/>
    </border>
  </borders>
  <cellStyleXfs count="77">
    <xf numFmtId="0" fontId="0" fillId="0" borderId="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1" fillId="0" borderId="0"/>
    <xf numFmtId="0" fontId="32" fillId="0" borderId="0"/>
  </cellStyleXfs>
  <cellXfs count="363">
    <xf numFmtId="0" fontId="0" fillId="0" borderId="0" xfId="0"/>
    <xf numFmtId="0" fontId="8" fillId="0" borderId="0" xfId="0" applyFont="1"/>
    <xf numFmtId="0" fontId="8" fillId="0" borderId="0" xfId="0" applyFont="1" applyAlignment="1">
      <alignment vertical="center"/>
    </xf>
    <xf numFmtId="0" fontId="3" fillId="0" borderId="14" xfId="0" applyFont="1" applyBorder="1" applyAlignment="1">
      <alignment vertical="center" wrapText="1"/>
    </xf>
    <xf numFmtId="0" fontId="10" fillId="0" borderId="14" xfId="0" applyFont="1" applyBorder="1" applyAlignment="1">
      <alignment vertical="top" wrapText="1"/>
    </xf>
    <xf numFmtId="0" fontId="9" fillId="3" borderId="14" xfId="0" applyFont="1" applyFill="1" applyBorder="1" applyAlignment="1">
      <alignment horizontal="center" vertical="center"/>
    </xf>
    <xf numFmtId="0" fontId="9" fillId="3" borderId="14" xfId="0" applyFont="1" applyFill="1" applyBorder="1" applyAlignment="1">
      <alignment horizontal="center" vertical="center" wrapText="1"/>
    </xf>
    <xf numFmtId="0" fontId="4" fillId="0" borderId="14" xfId="0" applyFont="1" applyBorder="1" applyAlignment="1">
      <alignment horizontal="left" vertical="center"/>
    </xf>
    <xf numFmtId="0" fontId="7" fillId="0" borderId="14" xfId="0" applyFont="1" applyBorder="1" applyAlignment="1">
      <alignment horizontal="center" vertical="center" wrapText="1"/>
    </xf>
    <xf numFmtId="0" fontId="6"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top" wrapText="1"/>
    </xf>
    <xf numFmtId="0" fontId="7" fillId="0" borderId="14" xfId="0" applyFont="1" applyBorder="1" applyAlignment="1">
      <alignment vertical="center" wrapText="1"/>
    </xf>
    <xf numFmtId="0" fontId="5" fillId="0" borderId="14" xfId="0" applyFont="1" applyBorder="1" applyAlignment="1">
      <alignment horizontal="left" vertical="center" wrapText="1"/>
    </xf>
    <xf numFmtId="0" fontId="8" fillId="0" borderId="11" xfId="0" applyFont="1" applyBorder="1"/>
    <xf numFmtId="0" fontId="3" fillId="0" borderId="14" xfId="0" applyFont="1" applyBorder="1" applyAlignment="1">
      <alignment wrapText="1"/>
    </xf>
    <xf numFmtId="0" fontId="12" fillId="0" borderId="14" xfId="0" applyFont="1" applyBorder="1" applyAlignment="1">
      <alignment vertical="center" wrapText="1"/>
    </xf>
    <xf numFmtId="0" fontId="8" fillId="0" borderId="0" xfId="0" applyFont="1" applyAlignment="1">
      <alignment wrapText="1"/>
    </xf>
    <xf numFmtId="14" fontId="4" fillId="0" borderId="16"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14" fontId="3" fillId="0" borderId="16" xfId="0" applyNumberFormat="1" applyFont="1" applyBorder="1" applyAlignment="1">
      <alignment vertical="center" wrapText="1"/>
    </xf>
    <xf numFmtId="0" fontId="10" fillId="0" borderId="14" xfId="0" applyFont="1" applyBorder="1" applyAlignment="1">
      <alignment vertical="center" wrapText="1"/>
    </xf>
    <xf numFmtId="0" fontId="8" fillId="0" borderId="14" xfId="0" applyFont="1" applyBorder="1"/>
    <xf numFmtId="0" fontId="10" fillId="0" borderId="14" xfId="0" applyFont="1" applyBorder="1" applyAlignment="1">
      <alignment wrapText="1"/>
    </xf>
    <xf numFmtId="0" fontId="8" fillId="0" borderId="14" xfId="0" applyFont="1" applyBorder="1" applyAlignment="1">
      <alignment wrapText="1"/>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Alignment="1">
      <alignment wrapText="1"/>
    </xf>
    <xf numFmtId="0" fontId="17" fillId="0" borderId="0" xfId="0" applyFont="1" applyAlignment="1">
      <alignment wrapText="1"/>
    </xf>
    <xf numFmtId="0" fontId="14" fillId="0" borderId="0" xfId="0" applyFont="1" applyAlignment="1">
      <alignment horizontal="justify" wrapText="1"/>
    </xf>
    <xf numFmtId="0" fontId="0" fillId="0" borderId="0" xfId="0" applyAlignment="1">
      <alignment vertical="center"/>
    </xf>
    <xf numFmtId="0" fontId="14" fillId="0" borderId="0" xfId="0" applyFont="1" applyAlignment="1">
      <alignment horizontal="justify" vertical="center" wrapText="1"/>
    </xf>
    <xf numFmtId="0" fontId="17" fillId="0" borderId="0" xfId="0" applyFont="1"/>
    <xf numFmtId="0" fontId="19" fillId="0" borderId="0" xfId="0" applyFont="1" applyAlignment="1">
      <alignment vertical="center"/>
    </xf>
    <xf numFmtId="0" fontId="0" fillId="0" borderId="0" xfId="0" applyAlignment="1">
      <alignment vertical="center" wrapText="1"/>
    </xf>
    <xf numFmtId="0" fontId="17" fillId="0" borderId="0" xfId="0" applyFont="1" applyAlignment="1">
      <alignment vertical="center" wrapText="1"/>
    </xf>
    <xf numFmtId="0" fontId="19" fillId="0" borderId="0" xfId="0" applyFont="1" applyAlignment="1">
      <alignment horizontal="justify" vertical="center" wrapText="1"/>
    </xf>
    <xf numFmtId="0" fontId="14" fillId="0" borderId="20" xfId="0" applyFont="1" applyBorder="1" applyAlignment="1">
      <alignment horizontal="justify" vertical="center" wrapText="1"/>
    </xf>
    <xf numFmtId="0" fontId="14" fillId="0" borderId="20" xfId="0" applyFont="1" applyBorder="1" applyAlignment="1">
      <alignment horizontal="justify" vertical="center"/>
    </xf>
    <xf numFmtId="0" fontId="17" fillId="0" borderId="0" xfId="0" applyFont="1" applyAlignment="1">
      <alignment vertical="center"/>
    </xf>
    <xf numFmtId="0" fontId="14"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xf numFmtId="0" fontId="20" fillId="6" borderId="0" xfId="0" applyFont="1" applyFill="1" applyAlignment="1"/>
    <xf numFmtId="0" fontId="14" fillId="0" borderId="0" xfId="0" applyFont="1" applyAlignment="1">
      <alignment horizontal="justify"/>
    </xf>
    <xf numFmtId="0" fontId="15" fillId="6" borderId="0" xfId="0" applyFont="1" applyFill="1" applyAlignment="1">
      <alignment vertical="center"/>
    </xf>
    <xf numFmtId="0" fontId="22" fillId="0" borderId="0" xfId="0" applyFont="1" applyAlignment="1">
      <alignment vertical="center"/>
    </xf>
    <xf numFmtId="0" fontId="21" fillId="6" borderId="0" xfId="0" applyFont="1" applyFill="1"/>
    <xf numFmtId="0" fontId="23" fillId="0" borderId="0" xfId="0" applyFont="1" applyAlignment="1">
      <alignment horizontal="center" vertical="center" wrapText="1"/>
    </xf>
    <xf numFmtId="0" fontId="17" fillId="0" borderId="0" xfId="0" applyFont="1" applyAlignment="1">
      <alignment horizontal="center" vertical="center" wrapText="1"/>
    </xf>
    <xf numFmtId="0" fontId="21" fillId="7" borderId="14" xfId="0" applyFont="1" applyFill="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left" vertical="center" wrapText="1"/>
    </xf>
    <xf numFmtId="0" fontId="17" fillId="0" borderId="14" xfId="0" applyFont="1" applyBorder="1" applyAlignment="1">
      <alignment horizontal="center" vertical="center" wrapText="1"/>
    </xf>
    <xf numFmtId="0" fontId="17" fillId="2" borderId="0" xfId="0" applyFont="1" applyFill="1"/>
    <xf numFmtId="0" fontId="24" fillId="2" borderId="0" xfId="0" applyFont="1" applyFill="1" applyBorder="1" applyAlignment="1">
      <alignment horizontal="center" vertical="center"/>
    </xf>
    <xf numFmtId="0" fontId="17" fillId="2" borderId="0" xfId="0" applyFont="1" applyFill="1" applyBorder="1" applyAlignment="1">
      <alignment vertical="center" wrapText="1"/>
    </xf>
    <xf numFmtId="0" fontId="17" fillId="2" borderId="0" xfId="0" applyFont="1" applyFill="1" applyAlignment="1">
      <alignment vertical="center" wrapText="1"/>
    </xf>
    <xf numFmtId="0" fontId="17" fillId="2" borderId="2" xfId="0" applyFont="1" applyFill="1" applyBorder="1"/>
    <xf numFmtId="0" fontId="17" fillId="2" borderId="3" xfId="0" applyFont="1" applyFill="1" applyBorder="1"/>
    <xf numFmtId="0" fontId="17" fillId="2" borderId="4" xfId="0" applyFont="1" applyFill="1" applyBorder="1"/>
    <xf numFmtId="0" fontId="17" fillId="2" borderId="5" xfId="0" applyFont="1" applyFill="1" applyBorder="1"/>
    <xf numFmtId="0" fontId="17" fillId="2" borderId="6" xfId="0" applyFont="1" applyFill="1" applyBorder="1"/>
    <xf numFmtId="0" fontId="17" fillId="2" borderId="7" xfId="0" applyFont="1" applyFill="1" applyBorder="1"/>
    <xf numFmtId="0" fontId="17" fillId="2" borderId="8" xfId="0" applyFont="1" applyFill="1" applyBorder="1"/>
    <xf numFmtId="0" fontId="17" fillId="2" borderId="9" xfId="0" applyFont="1" applyFill="1" applyBorder="1"/>
    <xf numFmtId="0" fontId="15" fillId="5" borderId="14" xfId="0" applyFont="1" applyFill="1" applyBorder="1" applyAlignment="1">
      <alignment horizontal="center" vertical="center" wrapText="1"/>
    </xf>
    <xf numFmtId="0" fontId="15" fillId="5" borderId="14"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14" xfId="0" applyFont="1" applyBorder="1" applyAlignment="1">
      <alignment vertical="center"/>
    </xf>
    <xf numFmtId="0" fontId="14" fillId="0" borderId="14" xfId="0" applyFont="1" applyBorder="1" applyAlignment="1">
      <alignment horizontal="center" vertical="center"/>
    </xf>
    <xf numFmtId="0" fontId="14" fillId="0" borderId="14" xfId="0" quotePrefix="1" applyFont="1" applyBorder="1" applyAlignment="1">
      <alignment horizontal="center" vertical="center" wrapText="1"/>
    </xf>
    <xf numFmtId="3" fontId="14" fillId="0" borderId="14" xfId="0" applyNumberFormat="1" applyFont="1" applyBorder="1" applyAlignment="1">
      <alignment horizontal="right" vertical="center" wrapText="1"/>
    </xf>
    <xf numFmtId="0" fontId="14" fillId="0" borderId="14" xfId="0" applyFont="1" applyBorder="1" applyAlignment="1">
      <alignment horizontal="right" vertical="center" wrapText="1"/>
    </xf>
    <xf numFmtId="9" fontId="14" fillId="0" borderId="14" xfId="0" applyNumberFormat="1" applyFont="1" applyBorder="1" applyAlignment="1">
      <alignment horizontal="right" vertical="center"/>
    </xf>
    <xf numFmtId="9" fontId="14" fillId="0" borderId="14" xfId="0" applyNumberFormat="1" applyFont="1" applyBorder="1" applyAlignment="1">
      <alignment horizontal="right" vertical="center" wrapText="1"/>
    </xf>
    <xf numFmtId="0" fontId="14" fillId="2" borderId="14" xfId="0" applyFont="1" applyFill="1" applyBorder="1" applyAlignment="1">
      <alignment horizontal="right" vertical="center"/>
    </xf>
    <xf numFmtId="0" fontId="14" fillId="0" borderId="14" xfId="0" applyFont="1" applyBorder="1" applyAlignment="1">
      <alignment horizontal="right" vertical="center"/>
    </xf>
    <xf numFmtId="3" fontId="14" fillId="0" borderId="14" xfId="0" applyNumberFormat="1" applyFont="1" applyBorder="1" applyAlignment="1">
      <alignment horizontal="right" vertical="center"/>
    </xf>
    <xf numFmtId="166" fontId="14" fillId="0" borderId="14" xfId="72" applyNumberFormat="1" applyFont="1" applyFill="1" applyBorder="1" applyAlignment="1">
      <alignment horizontal="right" vertical="center" wrapText="1"/>
    </xf>
    <xf numFmtId="9" fontId="14" fillId="0" borderId="14" xfId="71" applyFont="1" applyBorder="1" applyAlignment="1">
      <alignment horizontal="right" vertical="center"/>
    </xf>
    <xf numFmtId="0" fontId="14" fillId="0" borderId="14" xfId="0" applyFont="1" applyBorder="1" applyAlignment="1">
      <alignment vertical="center" wrapText="1"/>
    </xf>
    <xf numFmtId="1" fontId="14" fillId="0" borderId="14" xfId="0" applyNumberFormat="1" applyFont="1" applyBorder="1" applyAlignment="1">
      <alignment horizontal="right" vertical="center" wrapText="1"/>
    </xf>
    <xf numFmtId="1" fontId="14" fillId="0" borderId="14" xfId="0" quotePrefix="1" applyNumberFormat="1" applyFont="1" applyBorder="1" applyAlignment="1">
      <alignment horizontal="right" vertical="center" wrapText="1"/>
    </xf>
    <xf numFmtId="166" fontId="17" fillId="0" borderId="0" xfId="72" applyNumberFormat="1" applyFont="1"/>
    <xf numFmtId="167" fontId="25" fillId="0" borderId="10" xfId="75" applyNumberFormat="1" applyFont="1" applyBorder="1" applyAlignment="1">
      <alignment vertical="center" wrapText="1"/>
    </xf>
    <xf numFmtId="2" fontId="25" fillId="0" borderId="10" xfId="75" applyNumberFormat="1" applyFont="1" applyBorder="1" applyAlignment="1">
      <alignment horizontal="right" vertical="center" wrapText="1"/>
    </xf>
    <xf numFmtId="167" fontId="25" fillId="0" borderId="10" xfId="75" applyNumberFormat="1" applyFont="1" applyBorder="1" applyAlignment="1">
      <alignment vertical="center"/>
    </xf>
    <xf numFmtId="1" fontId="25" fillId="0" borderId="10" xfId="75" applyNumberFormat="1" applyFont="1" applyBorder="1" applyAlignment="1">
      <alignment horizontal="right" vertical="center" wrapText="1"/>
    </xf>
    <xf numFmtId="0" fontId="27" fillId="8" borderId="10" xfId="75" applyFont="1" applyFill="1" applyBorder="1" applyAlignment="1" applyProtection="1">
      <alignment horizontal="left" vertical="center" wrapText="1" readingOrder="1"/>
      <protection locked="0"/>
    </xf>
    <xf numFmtId="167" fontId="27" fillId="8" borderId="10" xfId="75" applyNumberFormat="1" applyFont="1" applyFill="1" applyBorder="1" applyAlignment="1">
      <alignment vertical="center"/>
    </xf>
    <xf numFmtId="0" fontId="25" fillId="2" borderId="10" xfId="75" applyFont="1" applyFill="1" applyBorder="1" applyAlignment="1" applyProtection="1">
      <alignment horizontal="left" vertical="center" wrapText="1" readingOrder="1"/>
      <protection locked="0"/>
    </xf>
    <xf numFmtId="0" fontId="27" fillId="9" borderId="10" xfId="75" applyFont="1" applyFill="1" applyBorder="1" applyAlignment="1" applyProtection="1">
      <alignment horizontal="left" vertical="center" wrapText="1" readingOrder="1"/>
      <protection locked="0"/>
    </xf>
    <xf numFmtId="167" fontId="27" fillId="9" borderId="10" xfId="75" applyNumberFormat="1" applyFont="1" applyFill="1" applyBorder="1" applyAlignment="1">
      <alignment vertical="center"/>
    </xf>
    <xf numFmtId="0" fontId="25" fillId="2" borderId="10" xfId="75" applyFont="1" applyFill="1" applyBorder="1" applyAlignment="1" applyProtection="1">
      <alignment vertical="center" wrapText="1" readingOrder="1"/>
      <protection locked="0"/>
    </xf>
    <xf numFmtId="0" fontId="17" fillId="0" borderId="10" xfId="0" applyFont="1" applyBorder="1"/>
    <xf numFmtId="167" fontId="27" fillId="9" borderId="10" xfId="75" applyNumberFormat="1" applyFont="1" applyFill="1" applyBorder="1" applyAlignment="1">
      <alignment wrapText="1"/>
    </xf>
    <xf numFmtId="167" fontId="27" fillId="9" borderId="10" xfId="75" applyNumberFormat="1" applyFont="1" applyFill="1" applyBorder="1"/>
    <xf numFmtId="43" fontId="17" fillId="0" borderId="0" xfId="72" applyFont="1"/>
    <xf numFmtId="0" fontId="17" fillId="0" borderId="14" xfId="0" applyFont="1" applyBorder="1" applyAlignment="1">
      <alignment horizontal="center" vertical="center"/>
    </xf>
    <xf numFmtId="0" fontId="17" fillId="0" borderId="14" xfId="0" applyFont="1" applyBorder="1" applyAlignment="1">
      <alignment vertical="center"/>
    </xf>
    <xf numFmtId="0" fontId="17" fillId="0" borderId="14" xfId="0" applyFont="1" applyBorder="1" applyAlignment="1">
      <alignment horizontal="right" vertical="center" wrapText="1"/>
    </xf>
    <xf numFmtId="169" fontId="14" fillId="0" borderId="10" xfId="71" quotePrefix="1" applyNumberFormat="1" applyFont="1" applyFill="1" applyBorder="1" applyAlignment="1">
      <alignment horizontal="right" vertical="center" wrapText="1"/>
    </xf>
    <xf numFmtId="10" fontId="14" fillId="0" borderId="10" xfId="71" applyNumberFormat="1" applyFont="1" applyBorder="1" applyAlignment="1">
      <alignment horizontal="right" vertical="center"/>
    </xf>
    <xf numFmtId="10" fontId="14" fillId="0" borderId="10" xfId="0" applyNumberFormat="1" applyFont="1" applyBorder="1" applyAlignment="1">
      <alignment horizontal="right" vertical="center"/>
    </xf>
    <xf numFmtId="4" fontId="14" fillId="0" borderId="10"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3" fontId="13" fillId="0" borderId="10" xfId="0" applyNumberFormat="1" applyFont="1" applyBorder="1" applyAlignment="1">
      <alignment horizontal="right" vertical="center" wrapText="1"/>
    </xf>
    <xf numFmtId="1" fontId="14" fillId="0" borderId="10" xfId="0" quotePrefix="1" applyNumberFormat="1" applyFont="1" applyBorder="1" applyAlignment="1">
      <alignment horizontal="right" vertical="center" wrapText="1"/>
    </xf>
    <xf numFmtId="166" fontId="14" fillId="0" borderId="10" xfId="73" applyNumberFormat="1" applyFont="1" applyFill="1" applyBorder="1" applyAlignment="1">
      <alignment horizontal="right" vertical="center" wrapText="1"/>
    </xf>
    <xf numFmtId="0" fontId="14" fillId="2" borderId="10" xfId="0" applyFont="1" applyFill="1" applyBorder="1" applyAlignment="1">
      <alignment horizontal="right" vertical="center" wrapText="1"/>
    </xf>
    <xf numFmtId="168" fontId="14" fillId="0" borderId="10" xfId="0" quotePrefix="1" applyNumberFormat="1" applyFont="1" applyBorder="1" applyAlignment="1">
      <alignment horizontal="right" vertical="center" wrapText="1"/>
    </xf>
    <xf numFmtId="0" fontId="14" fillId="0" borderId="10" xfId="0" applyFont="1" applyBorder="1" applyAlignment="1">
      <alignment horizontal="center" vertical="center" wrapText="1"/>
    </xf>
    <xf numFmtId="9" fontId="14" fillId="0" borderId="14" xfId="71" applyFont="1" applyBorder="1" applyAlignment="1">
      <alignment vertical="center"/>
    </xf>
    <xf numFmtId="0" fontId="21" fillId="6" borderId="10" xfId="75" applyFont="1" applyFill="1" applyBorder="1" applyAlignment="1">
      <alignment horizontal="center" vertical="center" readingOrder="1"/>
    </xf>
    <xf numFmtId="0" fontId="21" fillId="6" borderId="10" xfId="75" applyFont="1" applyFill="1" applyBorder="1" applyAlignment="1">
      <alignment horizontal="center" vertical="center" wrapText="1" readingOrder="1"/>
    </xf>
    <xf numFmtId="43" fontId="21" fillId="6" borderId="10" xfId="72" applyFont="1" applyFill="1" applyBorder="1" applyAlignment="1">
      <alignment horizontal="center" vertical="center" wrapText="1" readingOrder="1"/>
    </xf>
    <xf numFmtId="166" fontId="21" fillId="6" borderId="10" xfId="72" applyNumberFormat="1" applyFont="1" applyFill="1" applyBorder="1" applyAlignment="1">
      <alignment horizontal="center" vertical="center" wrapText="1" readingOrder="1"/>
    </xf>
    <xf numFmtId="0" fontId="21" fillId="5" borderId="0" xfId="0" applyFont="1" applyFill="1" applyAlignment="1">
      <alignment horizontal="center" vertical="center" wrapText="1"/>
    </xf>
    <xf numFmtId="0" fontId="21" fillId="5" borderId="20" xfId="0" applyFont="1" applyFill="1" applyBorder="1" applyAlignment="1">
      <alignment horizontal="center" vertical="center" wrapText="1"/>
    </xf>
    <xf numFmtId="0" fontId="17" fillId="0" borderId="20" xfId="0" applyFont="1" applyBorder="1" applyAlignment="1">
      <alignment horizontal="center" vertical="center" wrapText="1"/>
    </xf>
    <xf numFmtId="0" fontId="30" fillId="3" borderId="0" xfId="0" applyFont="1" applyFill="1" applyAlignment="1">
      <alignment horizontal="center" vertical="center"/>
    </xf>
    <xf numFmtId="0" fontId="30" fillId="3" borderId="0" xfId="0" applyFont="1" applyFill="1" applyAlignment="1">
      <alignment horizontal="center" vertical="center" wrapText="1"/>
    </xf>
    <xf numFmtId="0" fontId="21" fillId="7" borderId="14" xfId="0" applyFont="1" applyFill="1" applyBorder="1" applyAlignment="1">
      <alignment horizontal="center" vertical="center"/>
    </xf>
    <xf numFmtId="0" fontId="17" fillId="0" borderId="14" xfId="0" applyFont="1" applyBorder="1" applyAlignment="1">
      <alignment wrapText="1"/>
    </xf>
    <xf numFmtId="0" fontId="21" fillId="6" borderId="0" xfId="0" applyFont="1" applyFill="1" applyAlignment="1">
      <alignment wrapText="1"/>
    </xf>
    <xf numFmtId="0" fontId="14" fillId="0" borderId="0" xfId="0" applyFont="1" applyAlignment="1">
      <alignment wrapText="1"/>
    </xf>
    <xf numFmtId="0" fontId="17" fillId="2" borderId="0" xfId="0" applyFont="1" applyFill="1" applyAlignment="1"/>
    <xf numFmtId="0" fontId="20" fillId="7" borderId="14" xfId="0" applyFont="1" applyFill="1" applyBorder="1" applyAlignment="1">
      <alignment horizontal="center" vertical="center" wrapText="1"/>
    </xf>
    <xf numFmtId="0" fontId="26" fillId="2" borderId="0" xfId="0" applyFont="1" applyFill="1" applyAlignment="1">
      <alignment vertical="center" wrapText="1"/>
    </xf>
    <xf numFmtId="0" fontId="17" fillId="2" borderId="14" xfId="0" applyFont="1" applyFill="1" applyBorder="1" applyAlignment="1">
      <alignment vertical="center" wrapText="1"/>
    </xf>
    <xf numFmtId="0" fontId="17" fillId="2" borderId="14"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vertical="center"/>
    </xf>
    <xf numFmtId="0" fontId="21" fillId="6" borderId="0" xfId="0" applyFont="1" applyFill="1" applyAlignment="1">
      <alignment horizontal="justify" vertical="center" wrapText="1"/>
    </xf>
    <xf numFmtId="0" fontId="15" fillId="6" borderId="0" xfId="0" applyFont="1" applyFill="1" applyAlignment="1">
      <alignment horizontal="justify" vertical="center" wrapText="1"/>
    </xf>
    <xf numFmtId="0" fontId="0" fillId="0" borderId="0" xfId="0" applyAlignment="1">
      <alignment horizontal="justify" wrapText="1"/>
    </xf>
    <xf numFmtId="0" fontId="32" fillId="0" borderId="0" xfId="76"/>
    <xf numFmtId="0" fontId="15" fillId="6" borderId="14" xfId="76" applyFont="1" applyFill="1" applyBorder="1" applyAlignment="1">
      <alignment horizontal="center" vertical="center" wrapText="1"/>
    </xf>
    <xf numFmtId="0" fontId="13" fillId="0" borderId="14" xfId="76" applyFont="1" applyBorder="1" applyAlignment="1">
      <alignment horizontal="center" vertical="center" wrapText="1"/>
    </xf>
    <xf numFmtId="0" fontId="13" fillId="0" borderId="14" xfId="76" applyFont="1" applyBorder="1" applyAlignment="1">
      <alignment vertical="center" wrapText="1"/>
    </xf>
    <xf numFmtId="0" fontId="34" fillId="0" borderId="14" xfId="76" applyFont="1" applyBorder="1" applyAlignment="1">
      <alignment horizontal="center" vertical="center" wrapText="1"/>
    </xf>
    <xf numFmtId="0" fontId="34" fillId="0" borderId="14" xfId="76" applyFont="1" applyBorder="1" applyAlignment="1">
      <alignment horizontal="left" vertical="center" wrapText="1"/>
    </xf>
    <xf numFmtId="0" fontId="13" fillId="0" borderId="14" xfId="76" applyFont="1" applyBorder="1" applyAlignment="1">
      <alignment horizontal="center" vertical="center"/>
    </xf>
    <xf numFmtId="0" fontId="32" fillId="0" borderId="0" xfId="76" applyAlignment="1">
      <alignment wrapText="1"/>
    </xf>
    <xf numFmtId="0" fontId="21" fillId="10" borderId="0" xfId="0" applyFont="1" applyFill="1"/>
    <xf numFmtId="0" fontId="21" fillId="10" borderId="0" xfId="0" applyFont="1" applyFill="1" applyAlignment="1">
      <alignment vertical="center" wrapText="1"/>
    </xf>
    <xf numFmtId="0" fontId="17" fillId="0" borderId="0" xfId="0" applyFont="1" applyAlignment="1">
      <alignment horizontal="left" vertical="center" wrapText="1"/>
    </xf>
    <xf numFmtId="164" fontId="25" fillId="0" borderId="14" xfId="42" applyNumberFormat="1" applyFont="1" applyFill="1" applyBorder="1" applyAlignment="1">
      <alignment horizontal="right" vertical="center" wrapText="1"/>
    </xf>
    <xf numFmtId="0" fontId="23" fillId="0" borderId="14" xfId="0" applyFont="1" applyBorder="1" applyAlignment="1">
      <alignment horizontal="center" vertical="center"/>
    </xf>
    <xf numFmtId="0" fontId="21" fillId="5" borderId="0" xfId="0" applyFont="1" applyFill="1" applyAlignment="1">
      <alignment horizontal="center" vertical="center"/>
    </xf>
    <xf numFmtId="0" fontId="17" fillId="2" borderId="0" xfId="0" applyFont="1" applyFill="1" applyAlignment="1">
      <alignment horizontal="left" vertical="center"/>
    </xf>
    <xf numFmtId="0" fontId="17" fillId="0" borderId="0" xfId="0" applyFont="1" applyAlignment="1">
      <alignment horizontal="left" vertical="center"/>
    </xf>
    <xf numFmtId="0" fontId="17" fillId="2" borderId="0" xfId="0" applyFont="1" applyFill="1" applyAlignment="1">
      <alignment horizontal="center" vertical="center"/>
    </xf>
    <xf numFmtId="0" fontId="17" fillId="2" borderId="14" xfId="0" applyFont="1" applyFill="1" applyBorder="1" applyAlignment="1">
      <alignment horizontal="center" vertical="center"/>
    </xf>
    <xf numFmtId="0" fontId="25" fillId="2" borderId="14" xfId="0"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applyBorder="1" applyAlignment="1">
      <alignment vertical="center"/>
    </xf>
    <xf numFmtId="0" fontId="15" fillId="5" borderId="14" xfId="76" applyFont="1" applyFill="1" applyBorder="1" applyAlignment="1">
      <alignment horizontal="center" vertical="center" wrapText="1"/>
    </xf>
    <xf numFmtId="0" fontId="16" fillId="5" borderId="0" xfId="0" applyFont="1" applyFill="1" applyAlignment="1">
      <alignment horizontal="center" vertical="center" wrapText="1"/>
    </xf>
    <xf numFmtId="0" fontId="31" fillId="5" borderId="0" xfId="0" applyFont="1" applyFill="1" applyAlignment="1">
      <alignment horizontal="center" vertical="center" wrapText="1"/>
    </xf>
    <xf numFmtId="0" fontId="17" fillId="0" borderId="29" xfId="0" applyFont="1" applyFill="1" applyBorder="1" applyAlignment="1">
      <alignment horizontal="right" vertical="center" wrapText="1"/>
    </xf>
    <xf numFmtId="0" fontId="17" fillId="0" borderId="14" xfId="0" applyFont="1" applyBorder="1" applyAlignment="1">
      <alignment horizontal="justify" vertical="center" wrapText="1"/>
    </xf>
    <xf numFmtId="0" fontId="17" fillId="0" borderId="0" xfId="0" applyFont="1" applyAlignment="1">
      <alignment horizontal="justify" vertical="center"/>
    </xf>
    <xf numFmtId="0" fontId="17" fillId="0" borderId="29" xfId="0" applyFont="1" applyFill="1" applyBorder="1" applyAlignment="1">
      <alignment vertical="center" wrapText="1"/>
    </xf>
    <xf numFmtId="0" fontId="33" fillId="2" borderId="0" xfId="0" applyFont="1" applyFill="1" applyBorder="1" applyAlignment="1">
      <alignment horizontal="center" vertical="center"/>
    </xf>
    <xf numFmtId="0" fontId="13" fillId="0" borderId="0" xfId="0" applyFont="1" applyBorder="1" applyAlignment="1">
      <alignment horizontal="center" vertical="center" wrapText="1"/>
    </xf>
    <xf numFmtId="164" fontId="15" fillId="3" borderId="14"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170" fontId="13" fillId="0" borderId="14" xfId="0" applyNumberFormat="1" applyFont="1" applyFill="1" applyBorder="1" applyAlignment="1">
      <alignment horizontal="center" vertical="center" wrapText="1"/>
    </xf>
    <xf numFmtId="164" fontId="13" fillId="0" borderId="14" xfId="42" applyNumberFormat="1" applyFont="1" applyFill="1" applyBorder="1" applyAlignment="1">
      <alignment horizontal="center" vertical="center" wrapText="1"/>
    </xf>
    <xf numFmtId="171" fontId="13" fillId="0" borderId="14" xfId="42" applyNumberFormat="1" applyFont="1" applyFill="1" applyBorder="1" applyAlignment="1">
      <alignment horizontal="center" vertical="center" wrapText="1"/>
    </xf>
    <xf numFmtId="44" fontId="13" fillId="0" borderId="14" xfId="42" applyFont="1" applyFill="1" applyBorder="1" applyAlignment="1">
      <alignment horizontal="center" vertical="center" wrapText="1"/>
    </xf>
    <xf numFmtId="170"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22" xfId="0" applyFont="1" applyBorder="1" applyAlignment="1">
      <alignment horizontal="center" vertical="center" wrapText="1"/>
    </xf>
    <xf numFmtId="164" fontId="13" fillId="0" borderId="14" xfId="47" applyNumberFormat="1" applyFont="1" applyFill="1" applyBorder="1" applyAlignment="1">
      <alignment horizontal="center" vertical="center" wrapText="1"/>
    </xf>
    <xf numFmtId="171" fontId="13" fillId="0" borderId="14" xfId="47" quotePrefix="1" applyNumberFormat="1" applyFont="1" applyFill="1" applyBorder="1" applyAlignment="1">
      <alignment horizontal="center" vertical="center" wrapText="1"/>
    </xf>
    <xf numFmtId="0" fontId="13" fillId="0" borderId="14" xfId="0" quotePrefix="1" applyFont="1" applyFill="1" applyBorder="1" applyAlignment="1">
      <alignment horizontal="center" vertical="center" wrapText="1"/>
    </xf>
    <xf numFmtId="164" fontId="13" fillId="0" borderId="14" xfId="47" quotePrefix="1" applyNumberFormat="1" applyFont="1" applyFill="1" applyBorder="1" applyAlignment="1">
      <alignment horizontal="center" vertical="center" wrapText="1"/>
    </xf>
    <xf numFmtId="171" fontId="13" fillId="0" borderId="14" xfId="47" applyNumberFormat="1" applyFont="1" applyFill="1" applyBorder="1" applyAlignment="1">
      <alignment horizontal="center" vertical="center" wrapText="1"/>
    </xf>
    <xf numFmtId="164" fontId="13" fillId="0" borderId="14" xfId="1" applyNumberFormat="1"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2" borderId="0" xfId="0" applyFont="1" applyFill="1" applyAlignment="1">
      <alignment horizontal="center" vertical="center"/>
    </xf>
    <xf numFmtId="164" fontId="13" fillId="2" borderId="0" xfId="0" applyNumberFormat="1" applyFont="1" applyFill="1" applyAlignment="1">
      <alignment horizontal="center" vertical="center"/>
    </xf>
    <xf numFmtId="0" fontId="33" fillId="2" borderId="27" xfId="0" applyFont="1" applyFill="1" applyBorder="1" applyAlignment="1">
      <alignment horizontal="center" vertical="center"/>
    </xf>
    <xf numFmtId="171" fontId="13" fillId="0" borderId="14" xfId="0" applyNumberFormat="1" applyFont="1" applyFill="1" applyBorder="1" applyAlignment="1">
      <alignment horizontal="center" vertical="center" wrapText="1"/>
    </xf>
    <xf numFmtId="0" fontId="14" fillId="0" borderId="34" xfId="0" applyFont="1" applyBorder="1" applyAlignment="1">
      <alignment horizontal="center" vertical="center" wrapText="1"/>
    </xf>
    <xf numFmtId="164" fontId="33" fillId="4" borderId="14" xfId="1" applyNumberFormat="1" applyFont="1" applyFill="1" applyBorder="1" applyAlignment="1">
      <alignment horizontal="center" vertical="center" wrapText="1"/>
    </xf>
    <xf numFmtId="164" fontId="13" fillId="2" borderId="0" xfId="1" applyNumberFormat="1" applyFont="1" applyFill="1" applyAlignment="1">
      <alignment horizontal="center" vertical="center"/>
    </xf>
    <xf numFmtId="0" fontId="33" fillId="2" borderId="14" xfId="0" applyFont="1" applyFill="1" applyBorder="1" applyAlignment="1">
      <alignment horizontal="center" vertical="center"/>
    </xf>
    <xf numFmtId="0" fontId="31" fillId="2" borderId="0" xfId="0" applyFont="1" applyFill="1" applyAlignment="1">
      <alignment horizontal="center" vertical="center"/>
    </xf>
    <xf numFmtId="0" fontId="13" fillId="0" borderId="0" xfId="0" applyFont="1" applyFill="1" applyAlignment="1">
      <alignment horizontal="center" vertical="center"/>
    </xf>
    <xf numFmtId="0" fontId="13" fillId="0" borderId="14" xfId="0" applyFont="1" applyFill="1" applyBorder="1" applyAlignment="1">
      <alignment horizontal="center" vertical="center"/>
    </xf>
    <xf numFmtId="164" fontId="13" fillId="0" borderId="14" xfId="0" applyNumberFormat="1" applyFont="1" applyFill="1" applyBorder="1" applyAlignment="1">
      <alignment horizontal="center" vertical="center" wrapText="1"/>
    </xf>
    <xf numFmtId="9" fontId="13" fillId="0" borderId="14" xfId="0" applyNumberFormat="1" applyFont="1" applyBorder="1" applyAlignment="1">
      <alignment horizontal="center" vertical="center" wrapText="1"/>
    </xf>
    <xf numFmtId="171" fontId="33" fillId="4" borderId="14" xfId="1" applyNumberFormat="1" applyFont="1" applyFill="1" applyBorder="1" applyAlignment="1">
      <alignment horizontal="center" vertical="center" wrapText="1"/>
    </xf>
    <xf numFmtId="164" fontId="13" fillId="4" borderId="14" xfId="0" applyNumberFormat="1" applyFont="1" applyFill="1" applyBorder="1" applyAlignment="1">
      <alignment horizontal="center" vertical="center" wrapText="1"/>
    </xf>
    <xf numFmtId="44" fontId="13" fillId="4" borderId="14" xfId="1" applyFont="1" applyFill="1" applyBorder="1" applyAlignment="1">
      <alignment horizontal="center" vertical="center" wrapText="1"/>
    </xf>
    <xf numFmtId="171" fontId="13" fillId="2" borderId="0" xfId="0" applyNumberFormat="1" applyFont="1" applyFill="1" applyAlignment="1">
      <alignment horizontal="center" vertical="center"/>
    </xf>
    <xf numFmtId="44" fontId="13" fillId="2" borderId="0" xfId="1" applyFont="1" applyFill="1" applyAlignment="1">
      <alignment horizontal="center" vertical="center"/>
    </xf>
    <xf numFmtId="0" fontId="14" fillId="0" borderId="31" xfId="0" applyFont="1" applyFill="1" applyBorder="1" applyAlignment="1">
      <alignment horizontal="center" vertical="center" wrapText="1"/>
    </xf>
    <xf numFmtId="173" fontId="14" fillId="0" borderId="31" xfId="0" applyNumberFormat="1" applyFont="1" applyFill="1" applyBorder="1" applyAlignment="1">
      <alignment horizontal="center" vertical="center" wrapText="1"/>
    </xf>
    <xf numFmtId="171" fontId="14" fillId="0" borderId="31" xfId="0" applyNumberFormat="1" applyFont="1" applyFill="1" applyBorder="1" applyAlignment="1">
      <alignment horizontal="center" vertical="center" wrapText="1"/>
    </xf>
    <xf numFmtId="165" fontId="14" fillId="0" borderId="31" xfId="0" applyNumberFormat="1" applyFont="1" applyFill="1" applyBorder="1" applyAlignment="1">
      <alignment horizontal="center" vertical="center" wrapText="1"/>
    </xf>
    <xf numFmtId="0" fontId="13" fillId="0" borderId="0" xfId="0" quotePrefix="1" applyFont="1" applyFill="1" applyAlignment="1">
      <alignment horizontal="center" vertical="center" wrapText="1"/>
    </xf>
    <xf numFmtId="0" fontId="14" fillId="0" borderId="30" xfId="0" applyFont="1" applyFill="1" applyBorder="1" applyAlignment="1">
      <alignment horizontal="center" vertical="center"/>
    </xf>
    <xf numFmtId="0" fontId="14" fillId="0" borderId="14"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4" fillId="0" borderId="31" xfId="0" quotePrefix="1" applyFont="1" applyFill="1" applyBorder="1" applyAlignment="1">
      <alignment horizontal="center" vertical="center" wrapText="1"/>
    </xf>
    <xf numFmtId="0" fontId="33" fillId="2" borderId="0" xfId="0" applyFont="1" applyFill="1" applyBorder="1" applyAlignment="1">
      <alignment horizontal="center" vertical="center" wrapText="1"/>
    </xf>
    <xf numFmtId="164" fontId="13"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171" fontId="13" fillId="0" borderId="0" xfId="0" applyNumberFormat="1" applyFont="1" applyFill="1" applyAlignment="1">
      <alignment horizontal="center" vertical="center"/>
    </xf>
    <xf numFmtId="164" fontId="33" fillId="2" borderId="0" xfId="0" applyNumberFormat="1" applyFont="1" applyFill="1" applyBorder="1" applyAlignment="1">
      <alignment horizontal="center" vertical="center"/>
    </xf>
    <xf numFmtId="165" fontId="13" fillId="0" borderId="14" xfId="0" applyNumberFormat="1"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0" fontId="24" fillId="3" borderId="0" xfId="0" applyFont="1" applyFill="1" applyBorder="1" applyAlignment="1">
      <alignment horizontal="center" vertical="center"/>
    </xf>
    <xf numFmtId="0" fontId="25" fillId="2" borderId="1" xfId="0" applyFont="1" applyFill="1" applyBorder="1" applyAlignment="1">
      <alignment horizontal="justify" vertical="top" wrapText="1"/>
    </xf>
    <xf numFmtId="0" fontId="17" fillId="2" borderId="26" xfId="0" applyFont="1" applyFill="1" applyBorder="1" applyAlignment="1">
      <alignment horizontal="center"/>
    </xf>
    <xf numFmtId="0" fontId="17" fillId="2" borderId="28" xfId="0" applyFont="1" applyFill="1" applyBorder="1" applyAlignment="1">
      <alignment horizontal="center"/>
    </xf>
    <xf numFmtId="0" fontId="37" fillId="2" borderId="14" xfId="74" applyFont="1" applyFill="1" applyBorder="1" applyAlignment="1">
      <alignment horizontal="left" vertical="center"/>
    </xf>
    <xf numFmtId="0" fontId="37" fillId="2" borderId="16" xfId="74" applyFont="1" applyFill="1" applyBorder="1" applyAlignment="1">
      <alignment horizontal="left" vertical="center"/>
    </xf>
    <xf numFmtId="0" fontId="37" fillId="2" borderId="23" xfId="74" applyFont="1" applyFill="1" applyBorder="1" applyAlignment="1">
      <alignment horizontal="left" vertical="center"/>
    </xf>
    <xf numFmtId="0" fontId="37" fillId="2" borderId="24" xfId="74" applyFont="1" applyFill="1" applyBorder="1" applyAlignment="1">
      <alignment horizontal="left" vertical="center"/>
    </xf>
    <xf numFmtId="0" fontId="13" fillId="0" borderId="2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2" xfId="0" applyFont="1" applyBorder="1" applyAlignment="1">
      <alignment horizontal="center" vertical="center" wrapText="1"/>
    </xf>
    <xf numFmtId="0" fontId="14" fillId="11" borderId="32" xfId="0" applyFont="1" applyFill="1" applyBorder="1" applyAlignment="1">
      <alignment horizontal="center" vertical="center" wrapText="1"/>
    </xf>
    <xf numFmtId="0" fontId="14" fillId="11" borderId="33" xfId="0" applyFont="1" applyFill="1" applyBorder="1" applyAlignment="1">
      <alignment horizontal="center" vertical="center" wrapText="1"/>
    </xf>
    <xf numFmtId="0" fontId="14" fillId="11" borderId="34" xfId="0" applyFont="1" applyFill="1" applyBorder="1" applyAlignment="1">
      <alignment horizontal="center" vertical="center" wrapText="1"/>
    </xf>
    <xf numFmtId="14" fontId="14" fillId="11" borderId="32" xfId="0" applyNumberFormat="1" applyFont="1" applyFill="1" applyBorder="1" applyAlignment="1">
      <alignment horizontal="center" vertical="center" wrapText="1"/>
    </xf>
    <xf numFmtId="14" fontId="14" fillId="11" borderId="33" xfId="0" applyNumberFormat="1" applyFont="1" applyFill="1" applyBorder="1" applyAlignment="1">
      <alignment horizontal="center" vertical="center" wrapText="1"/>
    </xf>
    <xf numFmtId="14" fontId="14" fillId="11" borderId="34" xfId="0" applyNumberFormat="1"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22" xfId="0" applyFont="1" applyFill="1" applyBorder="1" applyAlignment="1">
      <alignment horizontal="center" vertical="center" wrapText="1"/>
    </xf>
    <xf numFmtId="14" fontId="13" fillId="2" borderId="35" xfId="0" applyNumberFormat="1" applyFont="1" applyFill="1" applyBorder="1" applyAlignment="1">
      <alignment horizontal="center" vertical="center" wrapText="1"/>
    </xf>
    <xf numFmtId="14" fontId="14" fillId="0" borderId="32"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xf>
    <xf numFmtId="14" fontId="14" fillId="0" borderId="34" xfId="0" applyNumberFormat="1" applyFont="1" applyBorder="1" applyAlignment="1">
      <alignment horizontal="center" vertical="center" wrapText="1"/>
    </xf>
    <xf numFmtId="0" fontId="14" fillId="0" borderId="32" xfId="0" applyNumberFormat="1" applyFont="1" applyBorder="1" applyAlignment="1">
      <alignment horizontal="center" vertical="center" wrapText="1"/>
    </xf>
    <xf numFmtId="0" fontId="14" fillId="0" borderId="33" xfId="0" applyNumberFormat="1" applyFont="1" applyBorder="1" applyAlignment="1">
      <alignment horizontal="center" vertical="center" wrapText="1"/>
    </xf>
    <xf numFmtId="0" fontId="14" fillId="0" borderId="34" xfId="0" applyNumberFormat="1"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14" fontId="13" fillId="0" borderId="21" xfId="0" applyNumberFormat="1"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165" fontId="13" fillId="0" borderId="21" xfId="0" applyNumberFormat="1" applyFont="1" applyFill="1" applyBorder="1" applyAlignment="1">
      <alignment horizontal="center" vertical="center" wrapText="1"/>
    </xf>
    <xf numFmtId="165" fontId="13" fillId="0" borderId="22" xfId="0" applyNumberFormat="1" applyFont="1" applyFill="1" applyBorder="1" applyAlignment="1">
      <alignment horizontal="center" vertical="center" wrapText="1"/>
    </xf>
    <xf numFmtId="170" fontId="13" fillId="0" borderId="21" xfId="0" applyNumberFormat="1" applyFont="1" applyBorder="1" applyAlignment="1">
      <alignment horizontal="center" vertical="center" wrapText="1"/>
    </xf>
    <xf numFmtId="170" fontId="13" fillId="0" borderId="29" xfId="0" applyNumberFormat="1" applyFont="1" applyBorder="1" applyAlignment="1">
      <alignment horizontal="center" vertical="center" wrapText="1"/>
    </xf>
    <xf numFmtId="170" fontId="13" fillId="0" borderId="22" xfId="0" applyNumberFormat="1" applyFont="1" applyBorder="1" applyAlignment="1">
      <alignment horizontal="center" vertical="center" wrapText="1"/>
    </xf>
    <xf numFmtId="0" fontId="13" fillId="0" borderId="2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2" xfId="0" applyFont="1" applyFill="1" applyBorder="1" applyAlignment="1">
      <alignment horizontal="center" vertical="center" wrapText="1"/>
    </xf>
    <xf numFmtId="14" fontId="13" fillId="0" borderId="21" xfId="0" applyNumberFormat="1" applyFont="1" applyFill="1" applyBorder="1" applyAlignment="1">
      <alignment horizontal="center" vertical="center" wrapText="1"/>
    </xf>
    <xf numFmtId="14" fontId="13" fillId="0" borderId="29" xfId="0" applyNumberFormat="1" applyFont="1" applyFill="1" applyBorder="1" applyAlignment="1">
      <alignment horizontal="center" vertical="center" wrapText="1"/>
    </xf>
    <xf numFmtId="14" fontId="13" fillId="0" borderId="22"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170" fontId="13" fillId="0" borderId="21" xfId="0" applyNumberFormat="1" applyFont="1" applyFill="1" applyBorder="1" applyAlignment="1">
      <alignment horizontal="center" vertical="center" wrapText="1"/>
    </xf>
    <xf numFmtId="170" fontId="13" fillId="0" borderId="22" xfId="0" applyNumberFormat="1"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164" fontId="13" fillId="0" borderId="22" xfId="0" applyNumberFormat="1" applyFont="1" applyFill="1" applyBorder="1" applyAlignment="1">
      <alignment horizontal="center" vertical="center" wrapText="1"/>
    </xf>
    <xf numFmtId="170" fontId="13" fillId="0" borderId="29" xfId="0" applyNumberFormat="1"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15" xfId="0" applyFont="1" applyFill="1" applyBorder="1" applyAlignment="1">
      <alignment horizontal="center" vertical="center"/>
    </xf>
    <xf numFmtId="0" fontId="35" fillId="2" borderId="14" xfId="0" applyFont="1" applyFill="1" applyBorder="1" applyAlignment="1">
      <alignment horizontal="center" vertical="center" wrapText="1"/>
    </xf>
    <xf numFmtId="0" fontId="35" fillId="2" borderId="14" xfId="0" applyFont="1" applyFill="1" applyBorder="1" applyAlignment="1">
      <alignment horizontal="center" vertical="center"/>
    </xf>
    <xf numFmtId="0" fontId="33" fillId="2" borderId="23" xfId="0" applyFont="1" applyFill="1" applyBorder="1" applyAlignment="1">
      <alignment horizontal="center" vertical="center"/>
    </xf>
    <xf numFmtId="0" fontId="33" fillId="2" borderId="14" xfId="0" applyFont="1" applyFill="1" applyBorder="1" applyAlignment="1">
      <alignment horizontal="center" vertical="center"/>
    </xf>
    <xf numFmtId="44" fontId="33" fillId="2" borderId="14" xfId="1"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44" fontId="15" fillId="3" borderId="14" xfId="1" applyFont="1" applyFill="1" applyBorder="1" applyAlignment="1">
      <alignment horizontal="center" vertical="center" wrapText="1"/>
    </xf>
    <xf numFmtId="172" fontId="13" fillId="0" borderId="21" xfId="0" applyNumberFormat="1" applyFont="1" applyBorder="1" applyAlignment="1">
      <alignment horizontal="center" vertical="center" wrapText="1"/>
    </xf>
    <xf numFmtId="172" fontId="13" fillId="0" borderId="29" xfId="0" applyNumberFormat="1" applyFont="1" applyBorder="1" applyAlignment="1">
      <alignment horizontal="center" vertical="center" wrapText="1"/>
    </xf>
    <xf numFmtId="172" fontId="13" fillId="0" borderId="22" xfId="0" applyNumberFormat="1" applyFont="1" applyBorder="1" applyAlignment="1">
      <alignment horizontal="center" vertical="center" wrapText="1"/>
    </xf>
    <xf numFmtId="0" fontId="13" fillId="2" borderId="14" xfId="0" applyFont="1" applyFill="1" applyBorder="1" applyAlignment="1">
      <alignment horizontal="center" vertical="center" wrapText="1"/>
    </xf>
    <xf numFmtId="0" fontId="13" fillId="0" borderId="14" xfId="0" applyFont="1" applyBorder="1" applyAlignment="1">
      <alignment horizontal="center" vertical="center" wrapText="1"/>
    </xf>
    <xf numFmtId="164" fontId="15" fillId="3" borderId="14" xfId="1" applyNumberFormat="1" applyFont="1" applyFill="1" applyBorder="1" applyAlignment="1">
      <alignment horizontal="center" vertical="center" wrapText="1"/>
    </xf>
    <xf numFmtId="0" fontId="14" fillId="0" borderId="14"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13" fillId="0" borderId="14" xfId="0" applyFont="1" applyBorder="1" applyAlignment="1">
      <alignment horizontal="center" vertical="center" wrapText="1" readingOrder="1"/>
    </xf>
    <xf numFmtId="0" fontId="32" fillId="0" borderId="14" xfId="76" applyBorder="1" applyAlignment="1">
      <alignment horizontal="center" wrapText="1"/>
    </xf>
    <xf numFmtId="0" fontId="33" fillId="0" borderId="14" xfId="76" applyFont="1" applyBorder="1" applyAlignment="1">
      <alignment horizontal="center" vertical="center" wrapText="1"/>
    </xf>
    <xf numFmtId="0" fontId="17" fillId="0" borderId="0" xfId="0" applyFont="1" applyAlignment="1">
      <alignment horizontal="center" vertical="center" wrapText="1"/>
    </xf>
    <xf numFmtId="0" fontId="17" fillId="0" borderId="25" xfId="0" applyFont="1" applyBorder="1" applyAlignment="1">
      <alignment horizontal="center" vertical="center" wrapText="1"/>
    </xf>
    <xf numFmtId="0" fontId="23" fillId="0" borderId="0" xfId="0" applyFont="1" applyBorder="1" applyAlignment="1">
      <alignment horizontal="center" vertical="center" wrapText="1"/>
    </xf>
    <xf numFmtId="0" fontId="17" fillId="0" borderId="14" xfId="0" applyFont="1" applyBorder="1" applyAlignment="1">
      <alignment horizontal="center" vertical="center"/>
    </xf>
    <xf numFmtId="0" fontId="17"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3" fillId="2" borderId="0" xfId="0" applyFont="1" applyFill="1" applyBorder="1" applyAlignment="1">
      <alignment horizontal="center" vertical="center" wrapText="1"/>
    </xf>
    <xf numFmtId="0" fontId="27" fillId="9" borderId="10" xfId="75" applyFont="1" applyFill="1" applyBorder="1" applyAlignment="1" applyProtection="1">
      <alignment horizontal="left" vertical="center" wrapText="1" readingOrder="1"/>
      <protection locked="0"/>
    </xf>
    <xf numFmtId="0" fontId="17" fillId="0" borderId="10" xfId="0" applyFont="1" applyBorder="1" applyAlignment="1">
      <alignment horizontal="center" vertical="center" wrapText="1"/>
    </xf>
    <xf numFmtId="167" fontId="25" fillId="0" borderId="10" xfId="75" applyNumberFormat="1" applyFont="1" applyBorder="1" applyAlignment="1">
      <alignment horizontal="center" vertical="center" wrapText="1"/>
    </xf>
    <xf numFmtId="167" fontId="27" fillId="9" borderId="10" xfId="75" applyNumberFormat="1" applyFont="1" applyFill="1" applyBorder="1" applyAlignment="1">
      <alignment horizont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15"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14" xfId="0" applyFont="1" applyBorder="1" applyAlignment="1">
      <alignment horizontal="left" vertical="center" wrapText="1"/>
    </xf>
    <xf numFmtId="0" fontId="13" fillId="0" borderId="0" xfId="0" applyFont="1" applyAlignment="1">
      <alignment horizontal="center" vertical="center"/>
    </xf>
    <xf numFmtId="0" fontId="28" fillId="0" borderId="36" xfId="0" applyFont="1" applyBorder="1" applyAlignment="1">
      <alignment horizontal="center" vertical="center" wrapText="1"/>
    </xf>
    <xf numFmtId="0" fontId="13" fillId="0" borderId="36" xfId="0" applyFont="1" applyBorder="1" applyAlignment="1">
      <alignment horizontal="center" vertical="center" wrapText="1"/>
    </xf>
    <xf numFmtId="14" fontId="13" fillId="0" borderId="36" xfId="0" applyNumberFormat="1" applyFont="1" applyBorder="1" applyAlignment="1">
      <alignment horizontal="center" vertical="center" wrapText="1"/>
    </xf>
    <xf numFmtId="0" fontId="13" fillId="0" borderId="22" xfId="0" quotePrefix="1" applyFont="1" applyBorder="1" applyAlignment="1">
      <alignment horizontal="center" vertical="center" wrapText="1"/>
    </xf>
    <xf numFmtId="164" fontId="13" fillId="0" borderId="21" xfId="1" applyNumberFormat="1" applyFont="1" applyFill="1" applyBorder="1" applyAlignment="1">
      <alignment horizontal="center" vertical="center" wrapText="1"/>
    </xf>
    <xf numFmtId="164" fontId="13" fillId="0" borderId="22" xfId="42" applyNumberFormat="1" applyFont="1" applyFill="1" applyBorder="1" applyAlignment="1">
      <alignment horizontal="center" vertical="center" wrapText="1"/>
    </xf>
    <xf numFmtId="164" fontId="13" fillId="0" borderId="22" xfId="1" applyNumberFormat="1" applyFont="1" applyFill="1" applyBorder="1" applyAlignment="1">
      <alignment horizontal="center" vertical="center" wrapText="1"/>
    </xf>
    <xf numFmtId="171" fontId="13" fillId="0" borderId="22" xfId="47" quotePrefix="1" applyNumberFormat="1" applyFont="1" applyFill="1" applyBorder="1" applyAlignment="1">
      <alignment horizontal="center" vertical="center" wrapText="1"/>
    </xf>
    <xf numFmtId="171" fontId="13" fillId="0" borderId="22" xfId="47" applyNumberFormat="1" applyFont="1" applyFill="1" applyBorder="1" applyAlignment="1">
      <alignment horizontal="center" vertical="center" wrapText="1"/>
    </xf>
    <xf numFmtId="0" fontId="28" fillId="0" borderId="29" xfId="0" applyFont="1" applyBorder="1" applyAlignment="1">
      <alignment horizontal="center" vertical="center" wrapText="1"/>
    </xf>
    <xf numFmtId="14" fontId="13" fillId="0" borderId="29"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164" fontId="13" fillId="0" borderId="16" xfId="1" applyNumberFormat="1" applyFont="1" applyFill="1" applyBorder="1" applyAlignment="1">
      <alignment horizontal="center" vertical="center" wrapText="1"/>
    </xf>
    <xf numFmtId="0" fontId="13" fillId="0" borderId="28" xfId="0" quotePrefix="1" applyFont="1" applyBorder="1" applyAlignment="1">
      <alignment horizontal="center" vertical="center" wrapText="1"/>
    </xf>
    <xf numFmtId="0" fontId="14" fillId="0" borderId="31" xfId="0" applyFont="1" applyBorder="1" applyAlignment="1">
      <alignment horizontal="center" vertical="center" wrapText="1"/>
    </xf>
    <xf numFmtId="44" fontId="13" fillId="0" borderId="22" xfId="1" applyFont="1" applyFill="1" applyBorder="1" applyAlignment="1">
      <alignment horizontal="center" vertical="center" wrapText="1"/>
    </xf>
    <xf numFmtId="174" fontId="13" fillId="0" borderId="14" xfId="47" applyNumberFormat="1" applyFont="1" applyFill="1" applyBorder="1" applyAlignment="1">
      <alignment horizontal="center" vertical="center" wrapText="1"/>
    </xf>
    <xf numFmtId="9" fontId="13" fillId="0" borderId="21" xfId="0" applyNumberFormat="1" applyFont="1" applyBorder="1" applyAlignment="1">
      <alignment horizontal="center" vertical="center" wrapText="1"/>
    </xf>
    <xf numFmtId="9" fontId="13" fillId="0" borderId="29" xfId="0" applyNumberFormat="1" applyFont="1" applyBorder="1" applyAlignment="1">
      <alignment horizontal="center" vertical="center" wrapText="1"/>
    </xf>
    <xf numFmtId="164" fontId="25" fillId="0" borderId="14" xfId="42" applyNumberFormat="1" applyFont="1" applyFill="1" applyBorder="1" applyAlignment="1">
      <alignment horizontal="center" vertical="center" wrapText="1"/>
    </xf>
    <xf numFmtId="174" fontId="25" fillId="0" borderId="14" xfId="42" applyNumberFormat="1"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vertical="center" wrapText="1"/>
    </xf>
    <xf numFmtId="0" fontId="28" fillId="0" borderId="22" xfId="0" applyFont="1" applyBorder="1" applyAlignment="1">
      <alignment horizontal="center" vertical="center" wrapText="1"/>
    </xf>
    <xf numFmtId="14" fontId="13" fillId="0" borderId="14"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13" fillId="0" borderId="16" xfId="0" applyFont="1" applyBorder="1" applyAlignment="1">
      <alignment horizontal="center" vertical="center" wrapText="1"/>
    </xf>
    <xf numFmtId="0" fontId="28" fillId="0" borderId="21" xfId="0" applyFont="1" applyBorder="1" applyAlignment="1">
      <alignment horizontal="center"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9" fontId="13" fillId="0" borderId="39" xfId="0" applyNumberFormat="1" applyFont="1" applyBorder="1" applyAlignment="1">
      <alignment horizontal="center" vertical="center" wrapText="1"/>
    </xf>
    <xf numFmtId="164" fontId="13" fillId="0" borderId="40" xfId="1" applyNumberFormat="1" applyFont="1" applyFill="1" applyBorder="1" applyAlignment="1">
      <alignment horizontal="center" vertical="center" wrapText="1"/>
    </xf>
    <xf numFmtId="164" fontId="13" fillId="0" borderId="40" xfId="42" applyNumberFormat="1" applyFont="1" applyFill="1" applyBorder="1" applyAlignment="1">
      <alignment horizontal="center" vertical="center" wrapText="1"/>
    </xf>
    <xf numFmtId="171" fontId="13" fillId="0" borderId="40" xfId="47" quotePrefix="1" applyNumberFormat="1" applyFont="1" applyFill="1" applyBorder="1" applyAlignment="1">
      <alignment horizontal="center" vertical="center" wrapText="1"/>
    </xf>
    <xf numFmtId="171" fontId="13" fillId="0" borderId="40" xfId="42" applyNumberFormat="1" applyFont="1" applyFill="1" applyBorder="1" applyAlignment="1">
      <alignment horizontal="center" vertical="center" wrapText="1"/>
    </xf>
    <xf numFmtId="171" fontId="13" fillId="0" borderId="40" xfId="47" applyNumberFormat="1" applyFont="1" applyFill="1" applyBorder="1" applyAlignment="1">
      <alignment horizontal="center" vertical="center" wrapText="1"/>
    </xf>
    <xf numFmtId="0" fontId="14" fillId="0" borderId="41" xfId="0" applyFont="1" applyBorder="1" applyAlignment="1">
      <alignment horizontal="center" vertical="center" wrapText="1"/>
    </xf>
    <xf numFmtId="0" fontId="28" fillId="0" borderId="21"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22" xfId="0" applyFont="1" applyFill="1" applyBorder="1" applyAlignment="1">
      <alignment horizontal="center" vertical="center" wrapText="1"/>
    </xf>
  </cellXfs>
  <cellStyles count="77">
    <cellStyle name="Hipervínculo" xfId="74" builtinId="8"/>
    <cellStyle name="Millares" xfId="72" builtinId="3"/>
    <cellStyle name="Millares 2" xfId="4" xr:uid="{00000000-0005-0000-0000-000000000000}"/>
    <cellStyle name="Millares 2 2" xfId="5" xr:uid="{00000000-0005-0000-0000-000001000000}"/>
    <cellStyle name="Millares 2 2 2" xfId="15" xr:uid="{00000000-0005-0000-0000-000002000000}"/>
    <cellStyle name="Millares 2 2 2 2" xfId="36" xr:uid="{00000000-0005-0000-0000-000003000000}"/>
    <cellStyle name="Millares 2 2 2 3" xfId="64" xr:uid="{00000000-0005-0000-0000-000004000000}"/>
    <cellStyle name="Millares 2 2 3" xfId="26" xr:uid="{00000000-0005-0000-0000-000005000000}"/>
    <cellStyle name="Millares 2 2 4" xfId="54" xr:uid="{00000000-0005-0000-0000-000006000000}"/>
    <cellStyle name="Millares 2 3" xfId="14" xr:uid="{00000000-0005-0000-0000-000007000000}"/>
    <cellStyle name="Millares 2 3 2" xfId="35" xr:uid="{00000000-0005-0000-0000-000008000000}"/>
    <cellStyle name="Millares 2 3 3" xfId="63" xr:uid="{00000000-0005-0000-0000-000009000000}"/>
    <cellStyle name="Millares 2 4" xfId="25" xr:uid="{00000000-0005-0000-0000-00000A000000}"/>
    <cellStyle name="Millares 2 5" xfId="53" xr:uid="{00000000-0005-0000-0000-00000B000000}"/>
    <cellStyle name="Millares 3" xfId="73" xr:uid="{69E6F4C7-E301-4D69-8358-6BDB1DBA1C29}"/>
    <cellStyle name="Moneda" xfId="1" builtinId="4"/>
    <cellStyle name="Moneda [0] 2" xfId="3" xr:uid="{00000000-0005-0000-0000-00000D000000}"/>
    <cellStyle name="Moneda [0] 2 2" xfId="8" xr:uid="{00000000-0005-0000-0000-00000E000000}"/>
    <cellStyle name="Moneda [0] 2 2 2" xfId="18" xr:uid="{00000000-0005-0000-0000-00000F000000}"/>
    <cellStyle name="Moneda [0] 2 2 2 2" xfId="39" xr:uid="{00000000-0005-0000-0000-000010000000}"/>
    <cellStyle name="Moneda [0] 2 2 2 3" xfId="67" xr:uid="{00000000-0005-0000-0000-000011000000}"/>
    <cellStyle name="Moneda [0] 2 2 3" xfId="29" xr:uid="{00000000-0005-0000-0000-000012000000}"/>
    <cellStyle name="Moneda [0] 2 2 4" xfId="57" xr:uid="{00000000-0005-0000-0000-000013000000}"/>
    <cellStyle name="Moneda [0] 2 3" xfId="13" xr:uid="{00000000-0005-0000-0000-000014000000}"/>
    <cellStyle name="Moneda [0] 2 3 2" xfId="34" xr:uid="{00000000-0005-0000-0000-000015000000}"/>
    <cellStyle name="Moneda [0] 2 3 3" xfId="62" xr:uid="{00000000-0005-0000-0000-000016000000}"/>
    <cellStyle name="Moneda [0] 2 4" xfId="24" xr:uid="{00000000-0005-0000-0000-000017000000}"/>
    <cellStyle name="Moneda [0] 2 5" xfId="52" xr:uid="{00000000-0005-0000-0000-000018000000}"/>
    <cellStyle name="Moneda [0] 3" xfId="7" xr:uid="{00000000-0005-0000-0000-000019000000}"/>
    <cellStyle name="Moneda [0] 3 2" xfId="17" xr:uid="{00000000-0005-0000-0000-00001A000000}"/>
    <cellStyle name="Moneda [0] 3 2 2" xfId="38" xr:uid="{00000000-0005-0000-0000-00001B000000}"/>
    <cellStyle name="Moneda [0] 3 2 3" xfId="66" xr:uid="{00000000-0005-0000-0000-00001C000000}"/>
    <cellStyle name="Moneda [0] 3 3" xfId="28" xr:uid="{00000000-0005-0000-0000-00001D000000}"/>
    <cellStyle name="Moneda [0] 3 4" xfId="56" xr:uid="{00000000-0005-0000-0000-00001E000000}"/>
    <cellStyle name="Moneda [0] 4" xfId="11" xr:uid="{00000000-0005-0000-0000-00001F000000}"/>
    <cellStyle name="Moneda [0] 4 2" xfId="32" xr:uid="{00000000-0005-0000-0000-000020000000}"/>
    <cellStyle name="Moneda [0] 4 3" xfId="60" xr:uid="{00000000-0005-0000-0000-000021000000}"/>
    <cellStyle name="Moneda [0] 5" xfId="22" xr:uid="{00000000-0005-0000-0000-000022000000}"/>
    <cellStyle name="Moneda [0] 6" xfId="50" xr:uid="{00000000-0005-0000-0000-000023000000}"/>
    <cellStyle name="Moneda 10" xfId="45" xr:uid="{00000000-0005-0000-0000-000024000000}"/>
    <cellStyle name="Moneda 11" xfId="46" xr:uid="{00000000-0005-0000-0000-000025000000}"/>
    <cellStyle name="Moneda 12" xfId="47" xr:uid="{00000000-0005-0000-0000-000026000000}"/>
    <cellStyle name="Moneda 13" xfId="49" xr:uid="{00000000-0005-0000-0000-000027000000}"/>
    <cellStyle name="Moneda 14" xfId="48" xr:uid="{00000000-0005-0000-0000-000028000000}"/>
    <cellStyle name="Moneda 15" xfId="70" xr:uid="{00000000-0005-0000-0000-000029000000}"/>
    <cellStyle name="Moneda 2" xfId="2" xr:uid="{00000000-0005-0000-0000-00002A000000}"/>
    <cellStyle name="Moneda 2 2" xfId="9" xr:uid="{00000000-0005-0000-0000-00002B000000}"/>
    <cellStyle name="Moneda 2 2 2" xfId="19" xr:uid="{00000000-0005-0000-0000-00002C000000}"/>
    <cellStyle name="Moneda 2 2 2 2" xfId="40" xr:uid="{00000000-0005-0000-0000-00002D000000}"/>
    <cellStyle name="Moneda 2 2 2 3" xfId="68" xr:uid="{00000000-0005-0000-0000-00002E000000}"/>
    <cellStyle name="Moneda 2 2 3" xfId="30" xr:uid="{00000000-0005-0000-0000-00002F000000}"/>
    <cellStyle name="Moneda 2 2 4" xfId="58" xr:uid="{00000000-0005-0000-0000-000030000000}"/>
    <cellStyle name="Moneda 2 3" xfId="12" xr:uid="{00000000-0005-0000-0000-000031000000}"/>
    <cellStyle name="Moneda 2 3 2" xfId="33" xr:uid="{00000000-0005-0000-0000-000032000000}"/>
    <cellStyle name="Moneda 2 3 3" xfId="61" xr:uid="{00000000-0005-0000-0000-000033000000}"/>
    <cellStyle name="Moneda 2 4" xfId="23" xr:uid="{00000000-0005-0000-0000-000034000000}"/>
    <cellStyle name="Moneda 2 5" xfId="51" xr:uid="{00000000-0005-0000-0000-000035000000}"/>
    <cellStyle name="Moneda 3" xfId="6" xr:uid="{00000000-0005-0000-0000-000036000000}"/>
    <cellStyle name="Moneda 3 2" xfId="16" xr:uid="{00000000-0005-0000-0000-000037000000}"/>
    <cellStyle name="Moneda 3 2 2" xfId="37" xr:uid="{00000000-0005-0000-0000-000038000000}"/>
    <cellStyle name="Moneda 3 2 3" xfId="65" xr:uid="{00000000-0005-0000-0000-000039000000}"/>
    <cellStyle name="Moneda 3 3" xfId="27" xr:uid="{00000000-0005-0000-0000-00003A000000}"/>
    <cellStyle name="Moneda 3 4" xfId="55" xr:uid="{00000000-0005-0000-0000-00003B000000}"/>
    <cellStyle name="Moneda 4" xfId="10" xr:uid="{00000000-0005-0000-0000-00003C000000}"/>
    <cellStyle name="Moneda 4 2" xfId="31" xr:uid="{00000000-0005-0000-0000-00003D000000}"/>
    <cellStyle name="Moneda 4 3" xfId="59" xr:uid="{00000000-0005-0000-0000-00003E000000}"/>
    <cellStyle name="Moneda 5" xfId="20" xr:uid="{00000000-0005-0000-0000-00003F000000}"/>
    <cellStyle name="Moneda 5 2" xfId="41" xr:uid="{00000000-0005-0000-0000-000040000000}"/>
    <cellStyle name="Moneda 5 3" xfId="69" xr:uid="{00000000-0005-0000-0000-000041000000}"/>
    <cellStyle name="Moneda 6" xfId="21" xr:uid="{00000000-0005-0000-0000-000042000000}"/>
    <cellStyle name="Moneda 7" xfId="42" xr:uid="{00000000-0005-0000-0000-000043000000}"/>
    <cellStyle name="Moneda 8" xfId="44" xr:uid="{00000000-0005-0000-0000-000044000000}"/>
    <cellStyle name="Moneda 9" xfId="43" xr:uid="{00000000-0005-0000-0000-000045000000}"/>
    <cellStyle name="Normal" xfId="0" builtinId="0"/>
    <cellStyle name="Normal 2" xfId="76" xr:uid="{9F602B54-FC6A-4570-AC7C-96CD90BAAFE0}"/>
    <cellStyle name="Normal 2 2 2" xfId="75" xr:uid="{FA1B7A90-BC3E-4DBB-BCD7-A7CC68A5A2DD}"/>
    <cellStyle name="Porcentaje" xfId="71" builtinId="5"/>
  </cellStyles>
  <dxfs count="0"/>
  <tableStyles count="0" defaultTableStyle="TableStyleMedium2" defaultPivotStyle="PivotStyleLight16"/>
  <colors>
    <mruColors>
      <color rgb="FF0000FF"/>
      <color rgb="FF66FF66"/>
      <color rgb="FFFF5050"/>
      <color rgb="FFCC0099"/>
      <color rgb="FF3772FF"/>
      <color rgb="FF008080"/>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34800985-E56B-48D7-8A93-C54E0798C6FF}"/>
            </a:ext>
          </a:extLst>
        </xdr:cNvPr>
        <xdr:cNvSpPr txBox="1">
          <a:spLocks noChangeArrowheads="1"/>
        </xdr:cNvSpPr>
      </xdr:nvSpPr>
      <xdr:spPr bwMode="auto">
        <a:xfrm>
          <a:off x="5381063" y="414056"/>
          <a:ext cx="1504952"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2021</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5" name="Text Box 9">
          <a:extLst>
            <a:ext uri="{FF2B5EF4-FFF2-40B4-BE49-F238E27FC236}">
              <a16:creationId xmlns:a16="http://schemas.microsoft.com/office/drawing/2014/main" id="{F835AC6C-513F-45CB-968C-819EF259A83D}"/>
            </a:ext>
          </a:extLst>
        </xdr:cNvPr>
        <xdr:cNvSpPr txBox="1">
          <a:spLocks noChangeArrowheads="1"/>
        </xdr:cNvSpPr>
      </xdr:nvSpPr>
      <xdr:spPr bwMode="auto">
        <a:xfrm>
          <a:off x="1835358" y="5813755"/>
          <a:ext cx="486167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endParaRPr lang="en-US" sz="18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268381</xdr:colOff>
      <xdr:row>16</xdr:row>
      <xdr:rowOff>211666</xdr:rowOff>
    </xdr:from>
    <xdr:to>
      <xdr:col>9</xdr:col>
      <xdr:colOff>88900</xdr:colOff>
      <xdr:row>24</xdr:row>
      <xdr:rowOff>159683</xdr:rowOff>
    </xdr:to>
    <xdr:sp macro="" textlink="">
      <xdr:nvSpPr>
        <xdr:cNvPr id="7" name="Rectangle 11">
          <a:extLst>
            <a:ext uri="{FF2B5EF4-FFF2-40B4-BE49-F238E27FC236}">
              <a16:creationId xmlns:a16="http://schemas.microsoft.com/office/drawing/2014/main" id="{FA4F67A2-3A71-4240-A26D-309A4719BB98}"/>
            </a:ext>
          </a:extLst>
        </xdr:cNvPr>
        <xdr:cNvSpPr>
          <a:spLocks noChangeArrowheads="1"/>
        </xdr:cNvSpPr>
      </xdr:nvSpPr>
      <xdr:spPr bwMode="auto">
        <a:xfrm>
          <a:off x="331881" y="3333749"/>
          <a:ext cx="4678269" cy="1641351"/>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DE ACCIÓN INSTITUCIONAL</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2021</a:t>
          </a:r>
        </a:p>
        <a:p>
          <a:pPr algn="ctr" rtl="0">
            <a:defRPr sz="1000"/>
          </a:pPr>
          <a:endParaRPr lang="en-US" sz="2400" b="0" i="0" u="none" strike="noStrike" baseline="0">
            <a:solidFill>
              <a:srgbClr val="FFFFFF"/>
            </a:solidFill>
            <a:latin typeface="Arial Narrow"/>
          </a:endParaRPr>
        </a:p>
      </xdr:txBody>
    </xdr:sp>
    <xdr:clientData/>
  </xdr:twoCellAnchor>
  <xdr:oneCellAnchor>
    <xdr:from>
      <xdr:col>2</xdr:col>
      <xdr:colOff>458261</xdr:colOff>
      <xdr:row>36</xdr:row>
      <xdr:rowOff>180976</xdr:rowOff>
    </xdr:from>
    <xdr:ext cx="3090331" cy="529166"/>
    <xdr:pic>
      <xdr:nvPicPr>
        <xdr:cNvPr id="11" name="Imagen 10">
          <a:extLst>
            <a:ext uri="{FF2B5EF4-FFF2-40B4-BE49-F238E27FC236}">
              <a16:creationId xmlns:a16="http://schemas.microsoft.com/office/drawing/2014/main" id="{B79C7AE8-79CF-4E11-A18B-72CD2FBAB7E9}"/>
            </a:ext>
          </a:extLst>
        </xdr:cNvPr>
        <xdr:cNvPicPr/>
      </xdr:nvPicPr>
      <xdr:blipFill>
        <a:blip xmlns:r="http://schemas.openxmlformats.org/officeDocument/2006/relationships" r:embed="rId1"/>
        <a:stretch>
          <a:fillRect/>
        </a:stretch>
      </xdr:blipFill>
      <xdr:spPr>
        <a:xfrm>
          <a:off x="1061511" y="7303559"/>
          <a:ext cx="3090331" cy="52916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31750</xdr:colOff>
      <xdr:row>0</xdr:row>
      <xdr:rowOff>285750</xdr:rowOff>
    </xdr:from>
    <xdr:to>
      <xdr:col>0</xdr:col>
      <xdr:colOff>2063750</xdr:colOff>
      <xdr:row>1</xdr:row>
      <xdr:rowOff>317500</xdr:rowOff>
    </xdr:to>
    <xdr:pic>
      <xdr:nvPicPr>
        <xdr:cNvPr id="2" name="Imagen 1">
          <a:extLst>
            <a:ext uri="{FF2B5EF4-FFF2-40B4-BE49-F238E27FC236}">
              <a16:creationId xmlns:a16="http://schemas.microsoft.com/office/drawing/2014/main" id="{6160059C-610D-41B5-AD6D-DBE39AE659B0}"/>
            </a:ext>
          </a:extLst>
        </xdr:cNvPr>
        <xdr:cNvPicPr/>
      </xdr:nvPicPr>
      <xdr:blipFill>
        <a:blip xmlns:r="http://schemas.openxmlformats.org/officeDocument/2006/relationships" r:embed="rId1"/>
        <a:srcRect/>
        <a:stretch>
          <a:fillRect/>
        </a:stretch>
      </xdr:blipFill>
      <xdr:spPr>
        <a:xfrm>
          <a:off x="31750" y="285750"/>
          <a:ext cx="2032000" cy="460375"/>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1</xdr:row>
      <xdr:rowOff>742064</xdr:rowOff>
    </xdr:to>
    <xdr:pic>
      <xdr:nvPicPr>
        <xdr:cNvPr id="3" name="Imagen 2">
          <a:extLst>
            <a:ext uri="{FF2B5EF4-FFF2-40B4-BE49-F238E27FC236}">
              <a16:creationId xmlns:a16="http://schemas.microsoft.com/office/drawing/2014/main" id="{57ACB235-C5BB-4D9C-9E4C-07C4795B0265}"/>
            </a:ext>
          </a:extLst>
        </xdr:cNvPr>
        <xdr:cNvPicPr>
          <a:picLocks noChangeAspect="1"/>
        </xdr:cNvPicPr>
      </xdr:nvPicPr>
      <xdr:blipFill>
        <a:blip xmlns:r="http://schemas.openxmlformats.org/officeDocument/2006/relationships" r:embed="rId1"/>
        <a:stretch>
          <a:fillRect/>
        </a:stretch>
      </xdr:blipFill>
      <xdr:spPr>
        <a:xfrm>
          <a:off x="2691366" y="282418"/>
          <a:ext cx="3546111" cy="6479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1</xdr:row>
      <xdr:rowOff>742064</xdr:rowOff>
    </xdr:to>
    <xdr:pic>
      <xdr:nvPicPr>
        <xdr:cNvPr id="2" name="Imagen 1">
          <a:extLst>
            <a:ext uri="{FF2B5EF4-FFF2-40B4-BE49-F238E27FC236}">
              <a16:creationId xmlns:a16="http://schemas.microsoft.com/office/drawing/2014/main" id="{90757C03-F116-4F8F-AE97-30E34C3FB62F}"/>
            </a:ext>
          </a:extLst>
        </xdr:cNvPr>
        <xdr:cNvPicPr>
          <a:picLocks noChangeAspect="1"/>
        </xdr:cNvPicPr>
      </xdr:nvPicPr>
      <xdr:blipFill>
        <a:blip xmlns:r="http://schemas.openxmlformats.org/officeDocument/2006/relationships" r:embed="rId1"/>
        <a:stretch>
          <a:fillRect/>
        </a:stretch>
      </xdr:blipFill>
      <xdr:spPr>
        <a:xfrm>
          <a:off x="2695796" y="303683"/>
          <a:ext cx="3541903" cy="6479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2</xdr:row>
      <xdr:rowOff>0</xdr:rowOff>
    </xdr:to>
    <xdr:pic>
      <xdr:nvPicPr>
        <xdr:cNvPr id="2" name="Imagen 1">
          <a:extLst>
            <a:ext uri="{FF2B5EF4-FFF2-40B4-BE49-F238E27FC236}">
              <a16:creationId xmlns:a16="http://schemas.microsoft.com/office/drawing/2014/main" id="{60EFC637-6E10-4978-AEE7-E21BAF00201A}"/>
            </a:ext>
          </a:extLst>
        </xdr:cNvPr>
        <xdr:cNvPicPr>
          <a:picLocks noChangeAspect="1"/>
        </xdr:cNvPicPr>
      </xdr:nvPicPr>
      <xdr:blipFill>
        <a:blip xmlns:r="http://schemas.openxmlformats.org/officeDocument/2006/relationships" r:embed="rId1"/>
        <a:stretch>
          <a:fillRect/>
        </a:stretch>
      </xdr:blipFill>
      <xdr:spPr>
        <a:xfrm>
          <a:off x="2695796" y="303683"/>
          <a:ext cx="3541903" cy="686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194874</xdr:colOff>
      <xdr:row>0</xdr:row>
      <xdr:rowOff>336503</xdr:rowOff>
    </xdr:from>
    <xdr:ext cx="2687366" cy="541778"/>
    <xdr:pic>
      <xdr:nvPicPr>
        <xdr:cNvPr id="2" name="Imagen 1">
          <a:extLst>
            <a:ext uri="{FF2B5EF4-FFF2-40B4-BE49-F238E27FC236}">
              <a16:creationId xmlns:a16="http://schemas.microsoft.com/office/drawing/2014/main" id="{45AB9FD6-17EE-4186-B43E-609CC34A75CD}"/>
            </a:ext>
          </a:extLst>
        </xdr:cNvPr>
        <xdr:cNvPicPr/>
      </xdr:nvPicPr>
      <xdr:blipFill>
        <a:blip xmlns:r="http://schemas.openxmlformats.org/officeDocument/2006/relationships" r:embed="rId1"/>
        <a:stretch>
          <a:fillRect/>
        </a:stretch>
      </xdr:blipFill>
      <xdr:spPr>
        <a:xfrm>
          <a:off x="194874" y="336503"/>
          <a:ext cx="2687366" cy="5417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171450</xdr:colOff>
      <xdr:row>0</xdr:row>
      <xdr:rowOff>28575</xdr:rowOff>
    </xdr:from>
    <xdr:ext cx="2962275" cy="523875"/>
    <xdr:pic>
      <xdr:nvPicPr>
        <xdr:cNvPr id="2" name="Imagen 1">
          <a:extLst>
            <a:ext uri="{FF2B5EF4-FFF2-40B4-BE49-F238E27FC236}">
              <a16:creationId xmlns:a16="http://schemas.microsoft.com/office/drawing/2014/main" id="{5F926E49-E4F5-40FE-B536-63666FC91732}"/>
            </a:ext>
          </a:extLst>
        </xdr:cNvPr>
        <xdr:cNvPicPr/>
      </xdr:nvPicPr>
      <xdr:blipFill>
        <a:blip xmlns:r="http://schemas.openxmlformats.org/officeDocument/2006/relationships" r:embed="rId1"/>
        <a:stretch>
          <a:fillRect/>
        </a:stretch>
      </xdr:blipFill>
      <xdr:spPr>
        <a:xfrm>
          <a:off x="171450" y="28575"/>
          <a:ext cx="2962275" cy="5238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2</xdr:row>
      <xdr:rowOff>0</xdr:rowOff>
    </xdr:to>
    <xdr:pic>
      <xdr:nvPicPr>
        <xdr:cNvPr id="2" name="Imagen 1">
          <a:extLst>
            <a:ext uri="{FF2B5EF4-FFF2-40B4-BE49-F238E27FC236}">
              <a16:creationId xmlns:a16="http://schemas.microsoft.com/office/drawing/2014/main" id="{125DBA2E-4EDC-4E03-BE39-D08EADB75656}"/>
            </a:ext>
          </a:extLst>
        </xdr:cNvPr>
        <xdr:cNvPicPr>
          <a:picLocks noChangeAspect="1"/>
        </xdr:cNvPicPr>
      </xdr:nvPicPr>
      <xdr:blipFill>
        <a:blip xmlns:r="http://schemas.openxmlformats.org/officeDocument/2006/relationships" r:embed="rId1"/>
        <a:stretch>
          <a:fillRect/>
        </a:stretch>
      </xdr:blipFill>
      <xdr:spPr>
        <a:xfrm>
          <a:off x="2695796" y="303683"/>
          <a:ext cx="3541903" cy="6869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329406</xdr:colOff>
      <xdr:row>0</xdr:row>
      <xdr:rowOff>190500</xdr:rowOff>
    </xdr:from>
    <xdr:to>
      <xdr:col>1</xdr:col>
      <xdr:colOff>1123156</xdr:colOff>
      <xdr:row>0</xdr:row>
      <xdr:rowOff>651546</xdr:rowOff>
    </xdr:to>
    <xdr:pic>
      <xdr:nvPicPr>
        <xdr:cNvPr id="2" name="Imagen 1">
          <a:extLst>
            <a:ext uri="{FF2B5EF4-FFF2-40B4-BE49-F238E27FC236}">
              <a16:creationId xmlns:a16="http://schemas.microsoft.com/office/drawing/2014/main" id="{C139C3B2-9B84-4645-B90F-9BCB2B904B8A}"/>
            </a:ext>
          </a:extLst>
        </xdr:cNvPr>
        <xdr:cNvPicPr/>
      </xdr:nvPicPr>
      <xdr:blipFill>
        <a:blip xmlns:r="http://schemas.openxmlformats.org/officeDocument/2006/relationships" r:embed="rId1"/>
        <a:srcRect/>
        <a:stretch>
          <a:fillRect/>
        </a:stretch>
      </xdr:blipFill>
      <xdr:spPr>
        <a:xfrm>
          <a:off x="329406" y="190500"/>
          <a:ext cx="2032000" cy="461046"/>
        </a:xfrm>
        <a:prstGeom prst="rect">
          <a:avLst/>
        </a:prstGeom>
        <a:noFill/>
        <a:ln>
          <a:noFill/>
          <a:prstDash/>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0</xdr:col>
      <xdr:colOff>1889125</xdr:colOff>
      <xdr:row>0</xdr:row>
      <xdr:rowOff>444500</xdr:rowOff>
    </xdr:to>
    <xdr:pic>
      <xdr:nvPicPr>
        <xdr:cNvPr id="2" name="Imagen 1">
          <a:extLst>
            <a:ext uri="{FF2B5EF4-FFF2-40B4-BE49-F238E27FC236}">
              <a16:creationId xmlns:a16="http://schemas.microsoft.com/office/drawing/2014/main" id="{5882E359-F932-48BC-9801-9889D4BF88A4}"/>
            </a:ext>
          </a:extLst>
        </xdr:cNvPr>
        <xdr:cNvPicPr/>
      </xdr:nvPicPr>
      <xdr:blipFill>
        <a:blip xmlns:r="http://schemas.openxmlformats.org/officeDocument/2006/relationships" r:embed="rId1"/>
        <a:srcRect/>
        <a:stretch>
          <a:fillRect/>
        </a:stretch>
      </xdr:blipFill>
      <xdr:spPr>
        <a:xfrm>
          <a:off x="133350" y="85725"/>
          <a:ext cx="1755775" cy="358775"/>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o&#769;n%20Institicional%20Minciencias%202021-Consolidado%20Vocaciones.xlsx?460C82E9" TargetMode="External"/><Relationship Id="rId1" Type="http://schemas.openxmlformats.org/officeDocument/2006/relationships/externalLinkPath" Target="file:///\\460C82E9\Plan%20de%20Accio&#769;n%20Institicional%20Minciencias%202021-Consolidado%20Vocacione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243;n%20Institicional%20Minciencias%202021%20Versi&#243;n%20Preliminar%20OCAD%20vf.xlsx?460C82E9" TargetMode="External"/><Relationship Id="rId1" Type="http://schemas.openxmlformats.org/officeDocument/2006/relationships/externalLinkPath" Target="file:///\\460C82E9\Plan%20de%20Acci&#243;n%20Institicional%20Minciencias%202021%20Versi&#243;n%20Preliminar%20OCAD%20vf.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243;n%20Institicional%20Minciencias%202021%20Versi&#243;n%20Preliminar_ASC.xlsx?460C82E9" TargetMode="External"/><Relationship Id="rId1" Type="http://schemas.openxmlformats.org/officeDocument/2006/relationships/externalLinkPath" Target="file:///\\460C82E9\Plan%20de%20Acci&#243;n%20Institicional%20Minciencias%202021%20Versi&#243;n%20Preliminar_ASC.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lan%20de%20Acci&#243;n%20Institicional%20Minciencias%202021%20(Colombia%20B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20de%20Accio&#769;n%20Institicional%20Minciencias%202021%20Versio&#769;n%20Preliminar%2031-12-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Recomendaciones al diligenciar"/>
      <sheetName val="Contenido"/>
      <sheetName val="Plan Acción 2021"/>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Listas documentos CONPES"/>
      <sheetName val="Listas cobert, conpes, trazado"/>
      <sheetName val="Listas presupuestales"/>
      <sheetName val="Control de cambios"/>
      <sheetName val="Hoja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Recomendaciones al diligenciar"/>
      <sheetName val="Contenido"/>
      <sheetName val="Plan Acción 2021 ST OCAD CTeI"/>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Listas documentos CONPES"/>
      <sheetName val="Listas cobert, conpes, trazado"/>
      <sheetName val="Listas presupuestales"/>
      <sheetName val="Control de cambios"/>
      <sheetName val="Hoja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Recomendaciones al diligenciar"/>
      <sheetName val="Contenido"/>
      <sheetName val="Plan Acción 2021"/>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Listas documentos CONPES"/>
      <sheetName val="Listas cobert, conpes, trazado"/>
      <sheetName val="Listas presupuestales"/>
      <sheetName val="Control de cambios"/>
      <sheetName val="Hoja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resupuesta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Recomendaciones al diligenciar"/>
      <sheetName val="Contenido"/>
      <sheetName val="Plan Acción 2021"/>
      <sheetName val="Listas presupuestales"/>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Listas documentos CONPES"/>
      <sheetName val="Listas cobert, conpes, trazado"/>
      <sheetName val="Control de cambios"/>
      <sheetName val="Hoja2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person displayName="Carlos Daniel Acuña Caldera" id="{1763AF5A-0252-485A-9B35-1288E6A0EA6A}" userId="006f1ec04a555c85"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 dT="2020-12-24T02:28:33.01" personId="{1763AF5A-0252-485A-9B35-1288E6A0EA6A}" id="{3A1DB239-C5BF-49A0-92D3-18DFFB08F35F}">
    <text>Niños, niñas y adolescentes certificados en procesos de fortalecimiento de sus capacidades en investigación y creación apoyados por Minciencias y aliados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2"/>
  <sheetViews>
    <sheetView tabSelected="1" view="pageBreakPreview" topLeftCell="A15" zoomScale="148" zoomScaleNormal="90" zoomScaleSheetLayoutView="148" workbookViewId="0">
      <selection activeCell="N13" sqref="N13"/>
    </sheetView>
  </sheetViews>
  <sheetFormatPr baseColWidth="10" defaultColWidth="11.42578125" defaultRowHeight="16.5" x14ac:dyDescent="0.3"/>
  <cols>
    <col min="1" max="1" width="1" style="57" customWidth="1"/>
    <col min="2" max="2" width="8.140625" style="57" customWidth="1"/>
    <col min="3" max="5" width="8" style="57" customWidth="1"/>
    <col min="6" max="6" width="11.42578125" style="57"/>
    <col min="7" max="8" width="9" style="57" customWidth="1"/>
    <col min="9" max="10" width="11.42578125" style="57"/>
    <col min="11" max="11" width="1.7109375" style="57" customWidth="1"/>
    <col min="12" max="16384" width="11.42578125" style="57"/>
  </cols>
  <sheetData>
    <row r="1" spans="2:10" ht="17.25" thickBot="1" x14ac:dyDescent="0.35"/>
    <row r="2" spans="2:10" x14ac:dyDescent="0.3">
      <c r="B2" s="61"/>
      <c r="C2" s="62"/>
      <c r="D2" s="62"/>
      <c r="E2" s="62"/>
      <c r="F2" s="62"/>
      <c r="G2" s="62"/>
      <c r="H2" s="62"/>
      <c r="I2" s="62"/>
      <c r="J2" s="63"/>
    </row>
    <row r="3" spans="2:10" x14ac:dyDescent="0.3">
      <c r="B3" s="64"/>
      <c r="J3" s="65"/>
    </row>
    <row r="4" spans="2:10" x14ac:dyDescent="0.3">
      <c r="B4" s="64"/>
      <c r="J4" s="65"/>
    </row>
    <row r="5" spans="2:10" x14ac:dyDescent="0.3">
      <c r="B5" s="64"/>
      <c r="J5" s="65"/>
    </row>
    <row r="6" spans="2:10" x14ac:dyDescent="0.3">
      <c r="B6" s="64"/>
      <c r="J6" s="65"/>
    </row>
    <row r="7" spans="2:10" x14ac:dyDescent="0.3">
      <c r="B7" s="64"/>
      <c r="J7" s="65"/>
    </row>
    <row r="8" spans="2:10" x14ac:dyDescent="0.3">
      <c r="B8" s="64"/>
      <c r="J8" s="65"/>
    </row>
    <row r="9" spans="2:10" x14ac:dyDescent="0.3">
      <c r="B9" s="64"/>
      <c r="J9" s="65"/>
    </row>
    <row r="10" spans="2:10" x14ac:dyDescent="0.3">
      <c r="B10" s="64"/>
      <c r="J10" s="65"/>
    </row>
    <row r="11" spans="2:10" x14ac:dyDescent="0.3">
      <c r="B11" s="64"/>
      <c r="J11" s="65"/>
    </row>
    <row r="12" spans="2:10" x14ac:dyDescent="0.3">
      <c r="B12" s="64"/>
      <c r="J12" s="65"/>
    </row>
    <row r="13" spans="2:10" x14ac:dyDescent="0.3">
      <c r="B13" s="64"/>
      <c r="J13" s="65"/>
    </row>
    <row r="14" spans="2:10" ht="6" customHeight="1" x14ac:dyDescent="0.3">
      <c r="B14" s="64"/>
      <c r="J14" s="65"/>
    </row>
    <row r="15" spans="2:10" ht="6" customHeight="1" x14ac:dyDescent="0.3">
      <c r="B15" s="64"/>
      <c r="J15" s="65"/>
    </row>
    <row r="16" spans="2:10" x14ac:dyDescent="0.3">
      <c r="B16" s="64"/>
      <c r="J16" s="65"/>
    </row>
    <row r="17" spans="2:10" x14ac:dyDescent="0.3">
      <c r="B17" s="64"/>
      <c r="J17" s="65"/>
    </row>
    <row r="18" spans="2:10" x14ac:dyDescent="0.3">
      <c r="B18" s="64"/>
      <c r="J18" s="65"/>
    </row>
    <row r="19" spans="2:10" x14ac:dyDescent="0.3">
      <c r="B19" s="64"/>
      <c r="J19" s="65"/>
    </row>
    <row r="20" spans="2:10" x14ac:dyDescent="0.3">
      <c r="B20" s="64"/>
      <c r="J20" s="65"/>
    </row>
    <row r="21" spans="2:10" x14ac:dyDescent="0.3">
      <c r="B21" s="64"/>
      <c r="J21" s="65"/>
    </row>
    <row r="22" spans="2:10" x14ac:dyDescent="0.3">
      <c r="B22" s="64"/>
      <c r="J22" s="65"/>
    </row>
    <row r="23" spans="2:10" x14ac:dyDescent="0.3">
      <c r="B23" s="64"/>
      <c r="J23" s="65"/>
    </row>
    <row r="24" spans="2:10" x14ac:dyDescent="0.3">
      <c r="B24" s="64"/>
      <c r="J24" s="65"/>
    </row>
    <row r="25" spans="2:10" x14ac:dyDescent="0.3">
      <c r="B25" s="64"/>
      <c r="J25" s="65"/>
    </row>
    <row r="26" spans="2:10" x14ac:dyDescent="0.3">
      <c r="B26" s="64"/>
      <c r="J26" s="65"/>
    </row>
    <row r="27" spans="2:10" ht="7.5" customHeight="1" x14ac:dyDescent="0.3">
      <c r="B27" s="64"/>
      <c r="J27" s="65"/>
    </row>
    <row r="28" spans="2:10" ht="7.5" customHeight="1" x14ac:dyDescent="0.3">
      <c r="B28" s="64"/>
      <c r="J28" s="65"/>
    </row>
    <row r="29" spans="2:10" x14ac:dyDescent="0.3">
      <c r="B29" s="64"/>
      <c r="J29" s="65"/>
    </row>
    <row r="30" spans="2:10" x14ac:dyDescent="0.3">
      <c r="B30" s="64"/>
      <c r="J30" s="65"/>
    </row>
    <row r="31" spans="2:10" x14ac:dyDescent="0.3">
      <c r="B31" s="64"/>
      <c r="J31" s="65"/>
    </row>
    <row r="32" spans="2:10" x14ac:dyDescent="0.3">
      <c r="B32" s="64"/>
      <c r="J32" s="65"/>
    </row>
    <row r="33" spans="2:13" x14ac:dyDescent="0.3">
      <c r="B33" s="64"/>
      <c r="J33" s="65"/>
    </row>
    <row r="34" spans="2:13" x14ac:dyDescent="0.3">
      <c r="B34" s="64"/>
      <c r="J34" s="65"/>
    </row>
    <row r="35" spans="2:13" x14ac:dyDescent="0.3">
      <c r="B35" s="64"/>
      <c r="J35" s="65"/>
    </row>
    <row r="36" spans="2:13" x14ac:dyDescent="0.3">
      <c r="B36" s="64"/>
      <c r="J36" s="65"/>
    </row>
    <row r="37" spans="2:13" x14ac:dyDescent="0.3">
      <c r="B37" s="64"/>
      <c r="J37" s="65"/>
    </row>
    <row r="38" spans="2:13" ht="7.5" customHeight="1" x14ac:dyDescent="0.3">
      <c r="B38" s="64"/>
      <c r="J38" s="65"/>
    </row>
    <row r="39" spans="2:13" ht="7.5" customHeight="1" x14ac:dyDescent="0.3">
      <c r="B39" s="64"/>
      <c r="J39" s="65"/>
    </row>
    <row r="40" spans="2:13" x14ac:dyDescent="0.3">
      <c r="B40" s="64"/>
      <c r="J40" s="65"/>
    </row>
    <row r="41" spans="2:13" x14ac:dyDescent="0.3">
      <c r="B41" s="64"/>
      <c r="J41" s="65"/>
    </row>
    <row r="42" spans="2:13" x14ac:dyDescent="0.3">
      <c r="B42" s="64"/>
      <c r="J42" s="65"/>
    </row>
    <row r="43" spans="2:13" x14ac:dyDescent="0.3">
      <c r="B43" s="64"/>
      <c r="J43" s="65"/>
    </row>
    <row r="44" spans="2:13" x14ac:dyDescent="0.3">
      <c r="B44" s="64"/>
      <c r="J44" s="65"/>
    </row>
    <row r="45" spans="2:13" x14ac:dyDescent="0.3">
      <c r="B45" s="64"/>
      <c r="J45" s="65"/>
    </row>
    <row r="46" spans="2:13" ht="17.25" thickBot="1" x14ac:dyDescent="0.35">
      <c r="B46" s="66"/>
      <c r="C46" s="67"/>
      <c r="D46" s="67"/>
      <c r="E46" s="67"/>
      <c r="F46" s="67"/>
      <c r="G46" s="67"/>
      <c r="H46" s="67"/>
      <c r="I46" s="67"/>
      <c r="J46" s="68"/>
      <c r="M46" s="34"/>
    </row>
    <row r="102" spans="3:3" x14ac:dyDescent="0.3">
      <c r="C102" s="57" t="s">
        <v>25</v>
      </c>
    </row>
  </sheetData>
  <printOptions horizontalCentered="1" verticalCentered="1"/>
  <pageMargins left="0.39370078740157483" right="0.39370078740157483" top="0.39370078740157483" bottom="0.39370078740157483" header="0.31496062992125984" footer="0.31496062992125984"/>
  <pageSetup scale="106"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5C35D-88F5-4667-BE7D-E7E9986E3B15}">
  <dimension ref="A1:H15"/>
  <sheetViews>
    <sheetView view="pageBreakPreview" zoomScale="124" zoomScaleNormal="100" zoomScaleSheetLayoutView="124" workbookViewId="0">
      <selection activeCell="G6" sqref="G6:G7"/>
    </sheetView>
  </sheetViews>
  <sheetFormatPr baseColWidth="10" defaultRowHeight="16.5" x14ac:dyDescent="0.25"/>
  <cols>
    <col min="1" max="1" width="18.5703125" style="37" customWidth="1"/>
    <col min="2" max="2" width="18.140625" style="37" customWidth="1"/>
    <col min="3" max="3" width="28.42578125" style="37" customWidth="1"/>
    <col min="4" max="4" width="14.85546875" style="37" customWidth="1"/>
    <col min="5" max="5" width="38.140625" style="37" customWidth="1"/>
    <col min="6" max="6" width="11.42578125" style="37"/>
    <col min="7" max="7" width="14.5703125" style="37" customWidth="1"/>
    <col min="8" max="8" width="29.140625" style="37" customWidth="1"/>
    <col min="9" max="9" width="17.5703125" style="37" customWidth="1"/>
    <col min="10" max="16384" width="11.42578125" style="37"/>
  </cols>
  <sheetData>
    <row r="1" spans="1:8" ht="67.5" customHeight="1" x14ac:dyDescent="0.25">
      <c r="A1" s="302" t="s">
        <v>321</v>
      </c>
      <c r="B1" s="302"/>
      <c r="C1" s="302"/>
      <c r="D1" s="302"/>
      <c r="E1" s="302"/>
      <c r="F1" s="302"/>
      <c r="G1" s="302"/>
      <c r="H1" s="302"/>
    </row>
    <row r="2" spans="1:8" s="51" customFormat="1" ht="33" x14ac:dyDescent="0.25">
      <c r="A2" s="53" t="s">
        <v>317</v>
      </c>
      <c r="B2" s="53" t="s">
        <v>313</v>
      </c>
      <c r="C2" s="53" t="s">
        <v>312</v>
      </c>
      <c r="D2" s="53" t="s">
        <v>322</v>
      </c>
      <c r="E2" s="53" t="s">
        <v>316</v>
      </c>
      <c r="F2" s="53" t="s">
        <v>315</v>
      </c>
      <c r="G2" s="53" t="s">
        <v>314</v>
      </c>
      <c r="H2" s="53" t="s">
        <v>320</v>
      </c>
    </row>
    <row r="3" spans="1:8" ht="63" customHeight="1" x14ac:dyDescent="0.25">
      <c r="A3" s="54" t="s">
        <v>268</v>
      </c>
      <c r="B3" s="54" t="s">
        <v>298</v>
      </c>
      <c r="C3" s="55" t="s">
        <v>318</v>
      </c>
      <c r="D3" s="54" t="s">
        <v>311</v>
      </c>
      <c r="E3" s="55" t="s">
        <v>310</v>
      </c>
      <c r="F3" s="56" t="s">
        <v>265</v>
      </c>
      <c r="G3" s="56" t="s">
        <v>264</v>
      </c>
      <c r="H3" s="54" t="s">
        <v>309</v>
      </c>
    </row>
    <row r="4" spans="1:8" ht="66" x14ac:dyDescent="0.25">
      <c r="A4" s="54" t="s">
        <v>268</v>
      </c>
      <c r="B4" s="54" t="s">
        <v>298</v>
      </c>
      <c r="C4" s="55" t="s">
        <v>319</v>
      </c>
      <c r="D4" s="54" t="s">
        <v>308</v>
      </c>
      <c r="E4" s="55" t="s">
        <v>307</v>
      </c>
      <c r="F4" s="56" t="s">
        <v>265</v>
      </c>
      <c r="G4" s="56" t="s">
        <v>279</v>
      </c>
      <c r="H4" s="54" t="s">
        <v>306</v>
      </c>
    </row>
    <row r="5" spans="1:8" ht="66" x14ac:dyDescent="0.25">
      <c r="A5" s="54" t="s">
        <v>268</v>
      </c>
      <c r="B5" s="54" t="s">
        <v>298</v>
      </c>
      <c r="C5" s="55" t="s">
        <v>319</v>
      </c>
      <c r="D5" s="54" t="s">
        <v>305</v>
      </c>
      <c r="E5" s="55" t="s">
        <v>304</v>
      </c>
      <c r="F5" s="56" t="s">
        <v>265</v>
      </c>
      <c r="G5" s="56" t="s">
        <v>303</v>
      </c>
      <c r="H5" s="54" t="s">
        <v>302</v>
      </c>
    </row>
    <row r="6" spans="1:8" ht="66" x14ac:dyDescent="0.25">
      <c r="A6" s="54" t="s">
        <v>268</v>
      </c>
      <c r="B6" s="54" t="s">
        <v>298</v>
      </c>
      <c r="C6" s="55" t="s">
        <v>318</v>
      </c>
      <c r="D6" s="54" t="s">
        <v>301</v>
      </c>
      <c r="E6" s="55" t="s">
        <v>300</v>
      </c>
      <c r="F6" s="56" t="s">
        <v>264</v>
      </c>
      <c r="G6" s="56" t="s">
        <v>275</v>
      </c>
      <c r="H6" s="54" t="s">
        <v>299</v>
      </c>
    </row>
    <row r="7" spans="1:8" ht="49.5" x14ac:dyDescent="0.25">
      <c r="A7" s="54" t="s">
        <v>268</v>
      </c>
      <c r="B7" s="54" t="s">
        <v>287</v>
      </c>
      <c r="C7" s="55" t="s">
        <v>286</v>
      </c>
      <c r="D7" s="54" t="s">
        <v>297</v>
      </c>
      <c r="E7" s="55" t="s">
        <v>296</v>
      </c>
      <c r="F7" s="56" t="s">
        <v>265</v>
      </c>
      <c r="G7" s="56" t="s">
        <v>295</v>
      </c>
      <c r="H7" s="54" t="s">
        <v>294</v>
      </c>
    </row>
    <row r="8" spans="1:8" ht="49.5" x14ac:dyDescent="0.25">
      <c r="A8" s="54" t="s">
        <v>268</v>
      </c>
      <c r="B8" s="54" t="s">
        <v>287</v>
      </c>
      <c r="C8" s="55" t="s">
        <v>286</v>
      </c>
      <c r="D8" s="54" t="s">
        <v>293</v>
      </c>
      <c r="E8" s="55" t="s">
        <v>292</v>
      </c>
      <c r="F8" s="56" t="s">
        <v>265</v>
      </c>
      <c r="G8" s="56" t="s">
        <v>264</v>
      </c>
      <c r="H8" s="54" t="s">
        <v>291</v>
      </c>
    </row>
    <row r="9" spans="1:8" ht="49.5" x14ac:dyDescent="0.25">
      <c r="A9" s="54" t="s">
        <v>268</v>
      </c>
      <c r="B9" s="54" t="s">
        <v>287</v>
      </c>
      <c r="C9" s="55" t="s">
        <v>286</v>
      </c>
      <c r="D9" s="54" t="s">
        <v>290</v>
      </c>
      <c r="E9" s="55" t="s">
        <v>289</v>
      </c>
      <c r="F9" s="56" t="s">
        <v>265</v>
      </c>
      <c r="G9" s="56" t="s">
        <v>264</v>
      </c>
      <c r="H9" s="54" t="s">
        <v>288</v>
      </c>
    </row>
    <row r="10" spans="1:8" ht="49.5" x14ac:dyDescent="0.25">
      <c r="A10" s="54" t="s">
        <v>268</v>
      </c>
      <c r="B10" s="54" t="s">
        <v>273</v>
      </c>
      <c r="C10" s="55" t="s">
        <v>272</v>
      </c>
      <c r="D10" s="54">
        <v>2017011000211</v>
      </c>
      <c r="E10" s="55" t="s">
        <v>284</v>
      </c>
      <c r="F10" s="56" t="s">
        <v>265</v>
      </c>
      <c r="G10" s="56" t="s">
        <v>279</v>
      </c>
      <c r="H10" s="54" t="s">
        <v>283</v>
      </c>
    </row>
    <row r="11" spans="1:8" ht="49.5" x14ac:dyDescent="0.25">
      <c r="A11" s="54" t="s">
        <v>268</v>
      </c>
      <c r="B11" s="54" t="s">
        <v>273</v>
      </c>
      <c r="C11" s="55" t="s">
        <v>272</v>
      </c>
      <c r="D11" s="54" t="s">
        <v>282</v>
      </c>
      <c r="E11" s="55" t="s">
        <v>281</v>
      </c>
      <c r="F11" s="56" t="s">
        <v>280</v>
      </c>
      <c r="G11" s="56" t="s">
        <v>279</v>
      </c>
      <c r="H11" s="54" t="s">
        <v>278</v>
      </c>
    </row>
    <row r="12" spans="1:8" ht="49.5" x14ac:dyDescent="0.25">
      <c r="A12" s="54" t="s">
        <v>268</v>
      </c>
      <c r="B12" s="54" t="s">
        <v>273</v>
      </c>
      <c r="C12" s="55" t="s">
        <v>272</v>
      </c>
      <c r="D12" s="54">
        <v>2020011000144</v>
      </c>
      <c r="E12" s="55" t="s">
        <v>276</v>
      </c>
      <c r="F12" s="56" t="s">
        <v>264</v>
      </c>
      <c r="G12" s="56" t="s">
        <v>275</v>
      </c>
      <c r="H12" s="54" t="s">
        <v>274</v>
      </c>
    </row>
    <row r="13" spans="1:8" ht="49.5" x14ac:dyDescent="0.25">
      <c r="A13" s="54" t="s">
        <v>268</v>
      </c>
      <c r="B13" s="54" t="s">
        <v>262</v>
      </c>
      <c r="C13" s="55" t="s">
        <v>261</v>
      </c>
      <c r="D13" s="54" t="s">
        <v>271</v>
      </c>
      <c r="E13" s="55" t="s">
        <v>270</v>
      </c>
      <c r="F13" s="56" t="s">
        <v>265</v>
      </c>
      <c r="G13" s="56" t="s">
        <v>264</v>
      </c>
      <c r="H13" s="54" t="s">
        <v>269</v>
      </c>
    </row>
    <row r="14" spans="1:8" ht="49.5" x14ac:dyDescent="0.25">
      <c r="A14" s="54" t="s">
        <v>268</v>
      </c>
      <c r="B14" s="54" t="s">
        <v>262</v>
      </c>
      <c r="C14" s="55" t="s">
        <v>261</v>
      </c>
      <c r="D14" s="54">
        <v>2017011000333</v>
      </c>
      <c r="E14" s="55" t="s">
        <v>266</v>
      </c>
      <c r="F14" s="56" t="s">
        <v>265</v>
      </c>
      <c r="G14" s="56" t="s">
        <v>264</v>
      </c>
      <c r="H14" s="54" t="s">
        <v>263</v>
      </c>
    </row>
    <row r="15" spans="1:8" x14ac:dyDescent="0.25">
      <c r="C15" s="37" t="s">
        <v>260</v>
      </c>
    </row>
  </sheetData>
  <mergeCells count="1">
    <mergeCell ref="A1:H1"/>
  </mergeCells>
  <printOptions horizont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0E31-DBF0-4E83-81B7-E11B69079FB1}">
  <dimension ref="A1:D134"/>
  <sheetViews>
    <sheetView view="pageBreakPreview" zoomScale="96" zoomScaleNormal="100" zoomScaleSheetLayoutView="96" workbookViewId="0">
      <selection activeCell="G6" sqref="G6:G7"/>
    </sheetView>
  </sheetViews>
  <sheetFormatPr baseColWidth="10" defaultRowHeight="33.75" customHeight="1" x14ac:dyDescent="0.3"/>
  <cols>
    <col min="1" max="1" width="36.42578125" style="41" customWidth="1"/>
    <col min="2" max="2" width="19.42578125" style="41" customWidth="1"/>
    <col min="3" max="3" width="37" style="34" customWidth="1"/>
    <col min="4" max="4" width="56.7109375" style="34" customWidth="1"/>
    <col min="5" max="5" width="37.7109375" style="34" customWidth="1"/>
    <col min="6" max="16384" width="11.42578125" style="34"/>
  </cols>
  <sheetData>
    <row r="1" spans="1:4" ht="47.25" customHeight="1" x14ac:dyDescent="0.3">
      <c r="A1" s="305" t="s">
        <v>520</v>
      </c>
      <c r="B1" s="306"/>
      <c r="C1" s="306"/>
      <c r="D1" s="306"/>
    </row>
    <row r="2" spans="1:4" ht="7.5" customHeight="1" x14ac:dyDescent="0.3"/>
    <row r="3" spans="1:4" ht="33.75" customHeight="1" x14ac:dyDescent="0.3">
      <c r="A3" s="126" t="s">
        <v>519</v>
      </c>
      <c r="B3" s="126" t="s">
        <v>518</v>
      </c>
      <c r="C3" s="126" t="s">
        <v>517</v>
      </c>
      <c r="D3" s="126" t="s">
        <v>516</v>
      </c>
    </row>
    <row r="4" spans="1:4" ht="33.75" customHeight="1" x14ac:dyDescent="0.3">
      <c r="A4" s="304" t="s">
        <v>515</v>
      </c>
      <c r="B4" s="303" t="s">
        <v>514</v>
      </c>
      <c r="C4" s="103" t="s">
        <v>490</v>
      </c>
      <c r="D4" s="127" t="s">
        <v>489</v>
      </c>
    </row>
    <row r="5" spans="1:4" ht="33.75" customHeight="1" x14ac:dyDescent="0.3">
      <c r="A5" s="304"/>
      <c r="B5" s="303"/>
      <c r="C5" s="103" t="s">
        <v>488</v>
      </c>
      <c r="D5" s="127" t="s">
        <v>487</v>
      </c>
    </row>
    <row r="6" spans="1:4" ht="33.75" customHeight="1" x14ac:dyDescent="0.3">
      <c r="A6" s="304"/>
      <c r="B6" s="303"/>
      <c r="C6" s="103" t="s">
        <v>486</v>
      </c>
      <c r="D6" s="127" t="s">
        <v>485</v>
      </c>
    </row>
    <row r="7" spans="1:4" ht="33.75" customHeight="1" x14ac:dyDescent="0.3">
      <c r="A7" s="304" t="s">
        <v>513</v>
      </c>
      <c r="B7" s="303" t="s">
        <v>512</v>
      </c>
      <c r="C7" s="103" t="s">
        <v>484</v>
      </c>
      <c r="D7" s="127" t="s">
        <v>483</v>
      </c>
    </row>
    <row r="8" spans="1:4" ht="33.75" customHeight="1" x14ac:dyDescent="0.3">
      <c r="A8" s="304"/>
      <c r="B8" s="303"/>
      <c r="C8" s="103" t="s">
        <v>482</v>
      </c>
      <c r="D8" s="127" t="s">
        <v>481</v>
      </c>
    </row>
    <row r="9" spans="1:4" ht="33.75" customHeight="1" x14ac:dyDescent="0.3">
      <c r="A9" s="304"/>
      <c r="B9" s="303"/>
      <c r="C9" s="103" t="s">
        <v>480</v>
      </c>
      <c r="D9" s="127" t="s">
        <v>479</v>
      </c>
    </row>
    <row r="10" spans="1:4" ht="33.75" customHeight="1" x14ac:dyDescent="0.3">
      <c r="A10" s="304"/>
      <c r="B10" s="303"/>
      <c r="C10" s="103" t="s">
        <v>478</v>
      </c>
      <c r="D10" s="127" t="s">
        <v>477</v>
      </c>
    </row>
    <row r="11" spans="1:4" ht="33.75" customHeight="1" x14ac:dyDescent="0.3">
      <c r="A11" s="304"/>
      <c r="B11" s="303"/>
      <c r="C11" s="103" t="s">
        <v>476</v>
      </c>
      <c r="D11" s="127" t="s">
        <v>475</v>
      </c>
    </row>
    <row r="12" spans="1:4" ht="33.75" customHeight="1" x14ac:dyDescent="0.3">
      <c r="A12" s="304"/>
      <c r="B12" s="303"/>
      <c r="C12" s="103" t="s">
        <v>474</v>
      </c>
      <c r="D12" s="127" t="s">
        <v>473</v>
      </c>
    </row>
    <row r="13" spans="1:4" ht="33.75" customHeight="1" x14ac:dyDescent="0.3">
      <c r="A13" s="304" t="s">
        <v>511</v>
      </c>
      <c r="B13" s="303" t="s">
        <v>510</v>
      </c>
      <c r="C13" s="103" t="s">
        <v>472</v>
      </c>
      <c r="D13" s="127" t="s">
        <v>471</v>
      </c>
    </row>
    <row r="14" spans="1:4" ht="33.75" customHeight="1" x14ac:dyDescent="0.3">
      <c r="A14" s="304"/>
      <c r="B14" s="303"/>
      <c r="C14" s="103" t="s">
        <v>470</v>
      </c>
      <c r="D14" s="127" t="s">
        <v>469</v>
      </c>
    </row>
    <row r="15" spans="1:4" ht="33.75" customHeight="1" x14ac:dyDescent="0.3">
      <c r="A15" s="304"/>
      <c r="B15" s="303"/>
      <c r="C15" s="103" t="s">
        <v>468</v>
      </c>
      <c r="D15" s="127" t="s">
        <v>467</v>
      </c>
    </row>
    <row r="16" spans="1:4" ht="33.75" customHeight="1" x14ac:dyDescent="0.3">
      <c r="A16" s="304"/>
      <c r="B16" s="303"/>
      <c r="C16" s="103" t="s">
        <v>466</v>
      </c>
      <c r="D16" s="127" t="s">
        <v>465</v>
      </c>
    </row>
    <row r="17" spans="1:4" ht="68.25" customHeight="1" x14ac:dyDescent="0.3">
      <c r="A17" s="56" t="s">
        <v>509</v>
      </c>
      <c r="B17" s="102" t="s">
        <v>508</v>
      </c>
      <c r="C17" s="103" t="s">
        <v>499</v>
      </c>
      <c r="D17" s="103" t="s">
        <v>499</v>
      </c>
    </row>
    <row r="18" spans="1:4" ht="65.25" customHeight="1" x14ac:dyDescent="0.3">
      <c r="A18" s="56" t="s">
        <v>507</v>
      </c>
      <c r="B18" s="102" t="s">
        <v>506</v>
      </c>
      <c r="C18" s="103" t="s">
        <v>464</v>
      </c>
      <c r="D18" s="127" t="s">
        <v>463</v>
      </c>
    </row>
    <row r="19" spans="1:4" ht="33.75" customHeight="1" x14ac:dyDescent="0.3">
      <c r="A19" s="304" t="s">
        <v>505</v>
      </c>
      <c r="B19" s="304" t="s">
        <v>504</v>
      </c>
      <c r="C19" s="103" t="s">
        <v>462</v>
      </c>
      <c r="D19" s="127" t="s">
        <v>461</v>
      </c>
    </row>
    <row r="20" spans="1:4" ht="33.75" customHeight="1" x14ac:dyDescent="0.3">
      <c r="A20" s="304"/>
      <c r="B20" s="304"/>
      <c r="C20" s="103" t="s">
        <v>460</v>
      </c>
      <c r="D20" s="127" t="s">
        <v>459</v>
      </c>
    </row>
    <row r="21" spans="1:4" ht="33.75" customHeight="1" x14ac:dyDescent="0.3">
      <c r="A21" s="304"/>
      <c r="B21" s="304"/>
      <c r="C21" s="103" t="s">
        <v>458</v>
      </c>
      <c r="D21" s="127" t="s">
        <v>457</v>
      </c>
    </row>
    <row r="22" spans="1:4" ht="33.75" customHeight="1" x14ac:dyDescent="0.3">
      <c r="A22" s="304" t="s">
        <v>503</v>
      </c>
      <c r="B22" s="303" t="s">
        <v>502</v>
      </c>
      <c r="C22" s="103" t="s">
        <v>456</v>
      </c>
      <c r="D22" s="127" t="s">
        <v>455</v>
      </c>
    </row>
    <row r="23" spans="1:4" ht="33.75" customHeight="1" x14ac:dyDescent="0.3">
      <c r="A23" s="304"/>
      <c r="B23" s="303"/>
      <c r="C23" s="103" t="s">
        <v>454</v>
      </c>
      <c r="D23" s="127" t="s">
        <v>453</v>
      </c>
    </row>
    <row r="24" spans="1:4" ht="33.75" customHeight="1" x14ac:dyDescent="0.3">
      <c r="A24" s="304"/>
      <c r="B24" s="303"/>
      <c r="C24" s="103" t="s">
        <v>452</v>
      </c>
      <c r="D24" s="127" t="s">
        <v>451</v>
      </c>
    </row>
    <row r="25" spans="1:4" ht="33.75" customHeight="1" x14ac:dyDescent="0.3">
      <c r="A25" s="304"/>
      <c r="B25" s="303"/>
      <c r="C25" s="103" t="s">
        <v>450</v>
      </c>
      <c r="D25" s="127" t="s">
        <v>449</v>
      </c>
    </row>
    <row r="26" spans="1:4" ht="33.75" customHeight="1" x14ac:dyDescent="0.3">
      <c r="A26" s="304"/>
      <c r="B26" s="303"/>
      <c r="C26" s="103" t="s">
        <v>448</v>
      </c>
      <c r="D26" s="127" t="s">
        <v>447</v>
      </c>
    </row>
    <row r="27" spans="1:4" ht="47.25" customHeight="1" x14ac:dyDescent="0.3">
      <c r="A27" s="304" t="s">
        <v>500</v>
      </c>
      <c r="B27" s="303" t="s">
        <v>501</v>
      </c>
      <c r="C27" s="103" t="s">
        <v>499</v>
      </c>
      <c r="D27" s="103" t="s">
        <v>499</v>
      </c>
    </row>
    <row r="28" spans="1:4" ht="33.75" customHeight="1" x14ac:dyDescent="0.3">
      <c r="A28" s="304"/>
      <c r="B28" s="303"/>
      <c r="C28" s="103" t="s">
        <v>499</v>
      </c>
      <c r="D28" s="103" t="s">
        <v>499</v>
      </c>
    </row>
    <row r="29" spans="1:4" ht="33.75" customHeight="1" x14ac:dyDescent="0.3">
      <c r="A29" s="304"/>
      <c r="B29" s="303"/>
      <c r="C29" s="103" t="s">
        <v>499</v>
      </c>
      <c r="D29" s="103" t="s">
        <v>499</v>
      </c>
    </row>
    <row r="30" spans="1:4" ht="33.75" customHeight="1" x14ac:dyDescent="0.3">
      <c r="A30" s="304"/>
      <c r="B30" s="303"/>
      <c r="C30" s="103" t="s">
        <v>499</v>
      </c>
      <c r="D30" s="103" t="s">
        <v>499</v>
      </c>
    </row>
    <row r="31" spans="1:4" ht="33.75" customHeight="1" x14ac:dyDescent="0.3">
      <c r="A31" s="304"/>
      <c r="B31" s="303"/>
      <c r="C31" s="103" t="s">
        <v>499</v>
      </c>
      <c r="D31" s="103" t="s">
        <v>499</v>
      </c>
    </row>
    <row r="32" spans="1:4" ht="33.75" customHeight="1" x14ac:dyDescent="0.3">
      <c r="A32" s="304" t="s">
        <v>498</v>
      </c>
      <c r="B32" s="303" t="s">
        <v>497</v>
      </c>
      <c r="C32" s="103" t="s">
        <v>422</v>
      </c>
      <c r="D32" s="127" t="s">
        <v>421</v>
      </c>
    </row>
    <row r="33" spans="1:4" ht="33.75" customHeight="1" x14ac:dyDescent="0.3">
      <c r="A33" s="304"/>
      <c r="B33" s="303"/>
      <c r="C33" s="103" t="s">
        <v>420</v>
      </c>
      <c r="D33" s="127" t="s">
        <v>419</v>
      </c>
    </row>
    <row r="34" spans="1:4" ht="33.75" customHeight="1" x14ac:dyDescent="0.3">
      <c r="A34" s="304"/>
      <c r="B34" s="303"/>
      <c r="C34" s="103" t="s">
        <v>418</v>
      </c>
      <c r="D34" s="127" t="s">
        <v>417</v>
      </c>
    </row>
    <row r="35" spans="1:4" ht="33.75" customHeight="1" x14ac:dyDescent="0.3">
      <c r="A35" s="304"/>
      <c r="B35" s="303"/>
      <c r="C35" s="103" t="s">
        <v>416</v>
      </c>
      <c r="D35" s="127" t="s">
        <v>415</v>
      </c>
    </row>
    <row r="36" spans="1:4" ht="51" customHeight="1" x14ac:dyDescent="0.3">
      <c r="A36" s="304" t="s">
        <v>496</v>
      </c>
      <c r="B36" s="303" t="s">
        <v>495</v>
      </c>
      <c r="C36" s="103" t="s">
        <v>414</v>
      </c>
      <c r="D36" s="127" t="s">
        <v>413</v>
      </c>
    </row>
    <row r="37" spans="1:4" ht="53.25" customHeight="1" x14ac:dyDescent="0.3">
      <c r="A37" s="304"/>
      <c r="B37" s="303"/>
      <c r="C37" s="103" t="s">
        <v>412</v>
      </c>
      <c r="D37" s="127" t="s">
        <v>411</v>
      </c>
    </row>
    <row r="38" spans="1:4" ht="33.75" customHeight="1" x14ac:dyDescent="0.3">
      <c r="A38" s="304" t="s">
        <v>494</v>
      </c>
      <c r="B38" s="303" t="s">
        <v>493</v>
      </c>
      <c r="C38" s="103" t="s">
        <v>410</v>
      </c>
      <c r="D38" s="127" t="s">
        <v>409</v>
      </c>
    </row>
    <row r="39" spans="1:4" ht="33.75" customHeight="1" x14ac:dyDescent="0.3">
      <c r="A39" s="304"/>
      <c r="B39" s="303"/>
      <c r="C39" s="103" t="s">
        <v>408</v>
      </c>
      <c r="D39" s="127" t="s">
        <v>407</v>
      </c>
    </row>
    <row r="40" spans="1:4" ht="33.75" customHeight="1" x14ac:dyDescent="0.3">
      <c r="A40" s="304"/>
      <c r="B40" s="303"/>
      <c r="C40" s="103" t="s">
        <v>406</v>
      </c>
      <c r="D40" s="127" t="s">
        <v>405</v>
      </c>
    </row>
    <row r="41" spans="1:4" ht="33.75" customHeight="1" x14ac:dyDescent="0.3">
      <c r="A41" s="304"/>
      <c r="B41" s="303"/>
      <c r="C41" s="103" t="s">
        <v>404</v>
      </c>
      <c r="D41" s="127" t="s">
        <v>403</v>
      </c>
    </row>
    <row r="42" spans="1:4" ht="33.75" customHeight="1" x14ac:dyDescent="0.3">
      <c r="A42" s="304"/>
      <c r="B42" s="303"/>
      <c r="C42" s="103" t="s">
        <v>402</v>
      </c>
      <c r="D42" s="127" t="s">
        <v>401</v>
      </c>
    </row>
    <row r="43" spans="1:4" ht="33.75" customHeight="1" x14ac:dyDescent="0.3">
      <c r="A43" s="304"/>
      <c r="B43" s="303"/>
      <c r="C43" s="103" t="s">
        <v>400</v>
      </c>
      <c r="D43" s="127" t="s">
        <v>399</v>
      </c>
    </row>
    <row r="44" spans="1:4" ht="33.75" customHeight="1" x14ac:dyDescent="0.3">
      <c r="A44" s="304"/>
      <c r="B44" s="303"/>
      <c r="C44" s="103" t="s">
        <v>398</v>
      </c>
      <c r="D44" s="127" t="s">
        <v>397</v>
      </c>
    </row>
    <row r="45" spans="1:4" ht="33.75" customHeight="1" x14ac:dyDescent="0.3">
      <c r="A45" s="304"/>
      <c r="B45" s="303"/>
      <c r="C45" s="103" t="s">
        <v>396</v>
      </c>
      <c r="D45" s="127" t="s">
        <v>395</v>
      </c>
    </row>
    <row r="46" spans="1:4" ht="33.75" customHeight="1" x14ac:dyDescent="0.3">
      <c r="A46" s="304"/>
      <c r="B46" s="303"/>
      <c r="C46" s="103" t="s">
        <v>394</v>
      </c>
      <c r="D46" s="127" t="s">
        <v>393</v>
      </c>
    </row>
    <row r="47" spans="1:4" ht="33.75" customHeight="1" x14ac:dyDescent="0.3">
      <c r="A47" s="304"/>
      <c r="B47" s="303"/>
      <c r="C47" s="103" t="s">
        <v>392</v>
      </c>
      <c r="D47" s="127" t="s">
        <v>391</v>
      </c>
    </row>
    <row r="48" spans="1:4" ht="33.75" customHeight="1" x14ac:dyDescent="0.3">
      <c r="A48" s="304"/>
      <c r="B48" s="303"/>
      <c r="C48" s="103" t="s">
        <v>390</v>
      </c>
      <c r="D48" s="127" t="s">
        <v>389</v>
      </c>
    </row>
    <row r="49" spans="1:4" ht="33.75" customHeight="1" x14ac:dyDescent="0.3">
      <c r="A49" s="304"/>
      <c r="B49" s="303"/>
      <c r="C49" s="103" t="s">
        <v>388</v>
      </c>
      <c r="D49" s="127" t="s">
        <v>387</v>
      </c>
    </row>
    <row r="50" spans="1:4" ht="60" customHeight="1" x14ac:dyDescent="0.3">
      <c r="A50" s="34"/>
      <c r="B50" s="34"/>
    </row>
    <row r="57" spans="1:4" ht="33.75" customHeight="1" x14ac:dyDescent="0.3">
      <c r="D57" s="30"/>
    </row>
    <row r="58" spans="1:4" ht="33.75" customHeight="1" x14ac:dyDescent="0.3">
      <c r="D58" s="30"/>
    </row>
    <row r="82" spans="1:2" ht="33.75" customHeight="1" x14ac:dyDescent="0.3">
      <c r="A82" s="125" t="s">
        <v>492</v>
      </c>
      <c r="B82" s="124" t="s">
        <v>491</v>
      </c>
    </row>
    <row r="83" spans="1:2" ht="33.75" customHeight="1" x14ac:dyDescent="0.3">
      <c r="A83" s="41" t="s">
        <v>490</v>
      </c>
      <c r="B83" s="41" t="s">
        <v>489</v>
      </c>
    </row>
    <row r="84" spans="1:2" ht="33.75" customHeight="1" x14ac:dyDescent="0.3">
      <c r="A84" s="41" t="s">
        <v>488</v>
      </c>
      <c r="B84" s="41" t="s">
        <v>487</v>
      </c>
    </row>
    <row r="85" spans="1:2" ht="33.75" customHeight="1" x14ac:dyDescent="0.3">
      <c r="A85" s="41" t="s">
        <v>486</v>
      </c>
      <c r="B85" s="41" t="s">
        <v>485</v>
      </c>
    </row>
    <row r="86" spans="1:2" ht="33.75" customHeight="1" x14ac:dyDescent="0.3">
      <c r="A86" s="41" t="s">
        <v>484</v>
      </c>
      <c r="B86" s="41" t="s">
        <v>483</v>
      </c>
    </row>
    <row r="87" spans="1:2" ht="33.75" customHeight="1" x14ac:dyDescent="0.3">
      <c r="A87" s="41" t="s">
        <v>482</v>
      </c>
      <c r="B87" s="41" t="s">
        <v>481</v>
      </c>
    </row>
    <row r="88" spans="1:2" ht="33.75" customHeight="1" x14ac:dyDescent="0.3">
      <c r="A88" s="41" t="s">
        <v>480</v>
      </c>
      <c r="B88" s="41" t="s">
        <v>479</v>
      </c>
    </row>
    <row r="89" spans="1:2" ht="33.75" customHeight="1" x14ac:dyDescent="0.3">
      <c r="A89" s="41" t="s">
        <v>478</v>
      </c>
      <c r="B89" s="41" t="s">
        <v>477</v>
      </c>
    </row>
    <row r="90" spans="1:2" ht="33.75" customHeight="1" x14ac:dyDescent="0.3">
      <c r="A90" s="41" t="s">
        <v>476</v>
      </c>
      <c r="B90" s="41" t="s">
        <v>475</v>
      </c>
    </row>
    <row r="91" spans="1:2" ht="33.75" customHeight="1" x14ac:dyDescent="0.3">
      <c r="A91" s="41" t="s">
        <v>474</v>
      </c>
      <c r="B91" s="41" t="s">
        <v>473</v>
      </c>
    </row>
    <row r="92" spans="1:2" ht="33.75" customHeight="1" x14ac:dyDescent="0.3">
      <c r="A92" s="41" t="s">
        <v>472</v>
      </c>
      <c r="B92" s="41" t="s">
        <v>471</v>
      </c>
    </row>
    <row r="93" spans="1:2" ht="33.75" customHeight="1" x14ac:dyDescent="0.3">
      <c r="A93" s="41" t="s">
        <v>470</v>
      </c>
      <c r="B93" s="41" t="s">
        <v>469</v>
      </c>
    </row>
    <row r="94" spans="1:2" ht="33.75" customHeight="1" x14ac:dyDescent="0.3">
      <c r="A94" s="41" t="s">
        <v>468</v>
      </c>
      <c r="B94" s="41" t="s">
        <v>467</v>
      </c>
    </row>
    <row r="95" spans="1:2" ht="33.75" customHeight="1" x14ac:dyDescent="0.3">
      <c r="A95" s="41" t="s">
        <v>466</v>
      </c>
      <c r="B95" s="41" t="s">
        <v>465</v>
      </c>
    </row>
    <row r="96" spans="1:2" ht="33.75" customHeight="1" x14ac:dyDescent="0.3">
      <c r="A96" s="41" t="s">
        <v>464</v>
      </c>
      <c r="B96" s="41" t="s">
        <v>463</v>
      </c>
    </row>
    <row r="97" spans="1:2" ht="33.75" customHeight="1" x14ac:dyDescent="0.3">
      <c r="A97" s="41" t="s">
        <v>462</v>
      </c>
      <c r="B97" s="41" t="s">
        <v>461</v>
      </c>
    </row>
    <row r="98" spans="1:2" ht="33.75" customHeight="1" x14ac:dyDescent="0.3">
      <c r="A98" s="41" t="s">
        <v>460</v>
      </c>
      <c r="B98" s="41" t="s">
        <v>459</v>
      </c>
    </row>
    <row r="99" spans="1:2" ht="33.75" customHeight="1" x14ac:dyDescent="0.3">
      <c r="A99" s="41" t="s">
        <v>458</v>
      </c>
      <c r="B99" s="41" t="s">
        <v>457</v>
      </c>
    </row>
    <row r="100" spans="1:2" ht="33.75" customHeight="1" x14ac:dyDescent="0.3">
      <c r="A100" s="41" t="s">
        <v>456</v>
      </c>
      <c r="B100" s="41" t="s">
        <v>455</v>
      </c>
    </row>
    <row r="101" spans="1:2" ht="33.75" customHeight="1" x14ac:dyDescent="0.3">
      <c r="A101" s="41" t="s">
        <v>454</v>
      </c>
      <c r="B101" s="41" t="s">
        <v>453</v>
      </c>
    </row>
    <row r="102" spans="1:2" ht="33.75" customHeight="1" x14ac:dyDescent="0.3">
      <c r="A102" s="41" t="s">
        <v>452</v>
      </c>
      <c r="B102" s="41" t="s">
        <v>451</v>
      </c>
    </row>
    <row r="103" spans="1:2" ht="33.75" customHeight="1" x14ac:dyDescent="0.3">
      <c r="A103" s="41" t="s">
        <v>450</v>
      </c>
      <c r="B103" s="41" t="s">
        <v>449</v>
      </c>
    </row>
    <row r="104" spans="1:2" ht="33.75" customHeight="1" x14ac:dyDescent="0.3">
      <c r="A104" s="41" t="s">
        <v>448</v>
      </c>
      <c r="B104" s="41" t="s">
        <v>447</v>
      </c>
    </row>
    <row r="105" spans="1:2" ht="33.75" customHeight="1" x14ac:dyDescent="0.3">
      <c r="A105" s="41" t="s">
        <v>446</v>
      </c>
      <c r="B105" s="41" t="s">
        <v>445</v>
      </c>
    </row>
    <row r="106" spans="1:2" ht="33.75" customHeight="1" x14ac:dyDescent="0.3">
      <c r="A106" s="41" t="s">
        <v>444</v>
      </c>
      <c r="B106" s="41" t="s">
        <v>443</v>
      </c>
    </row>
    <row r="107" spans="1:2" ht="33.75" customHeight="1" x14ac:dyDescent="0.3">
      <c r="A107" s="41" t="s">
        <v>442</v>
      </c>
      <c r="B107" s="41" t="s">
        <v>441</v>
      </c>
    </row>
    <row r="108" spans="1:2" ht="33.75" customHeight="1" x14ac:dyDescent="0.3">
      <c r="A108" s="41" t="s">
        <v>440</v>
      </c>
      <c r="B108" s="41" t="s">
        <v>439</v>
      </c>
    </row>
    <row r="109" spans="1:2" ht="33.75" customHeight="1" x14ac:dyDescent="0.3">
      <c r="A109" s="41" t="s">
        <v>438</v>
      </c>
      <c r="B109" s="41" t="s">
        <v>437</v>
      </c>
    </row>
    <row r="110" spans="1:2" ht="33.75" customHeight="1" x14ac:dyDescent="0.3">
      <c r="A110" s="41" t="s">
        <v>436</v>
      </c>
      <c r="B110" s="41" t="s">
        <v>435</v>
      </c>
    </row>
    <row r="111" spans="1:2" ht="33.75" customHeight="1" x14ac:dyDescent="0.3">
      <c r="A111" s="41" t="s">
        <v>434</v>
      </c>
      <c r="B111" s="41" t="s">
        <v>433</v>
      </c>
    </row>
    <row r="112" spans="1:2" ht="33.75" customHeight="1" x14ac:dyDescent="0.3">
      <c r="A112" s="41" t="s">
        <v>432</v>
      </c>
      <c r="B112" s="41" t="s">
        <v>431</v>
      </c>
    </row>
    <row r="113" spans="1:2" ht="33.75" customHeight="1" x14ac:dyDescent="0.3">
      <c r="A113" s="41" t="s">
        <v>430</v>
      </c>
      <c r="B113" s="41" t="s">
        <v>429</v>
      </c>
    </row>
    <row r="114" spans="1:2" ht="33.75" customHeight="1" x14ac:dyDescent="0.3">
      <c r="A114" s="41" t="s">
        <v>428</v>
      </c>
      <c r="B114" s="41" t="s">
        <v>427</v>
      </c>
    </row>
    <row r="115" spans="1:2" ht="33.75" customHeight="1" x14ac:dyDescent="0.3">
      <c r="A115" s="41" t="s">
        <v>426</v>
      </c>
      <c r="B115" s="41" t="s">
        <v>425</v>
      </c>
    </row>
    <row r="116" spans="1:2" ht="33.75" customHeight="1" x14ac:dyDescent="0.3">
      <c r="A116" s="41" t="s">
        <v>424</v>
      </c>
      <c r="B116" s="41" t="s">
        <v>423</v>
      </c>
    </row>
    <row r="117" spans="1:2" ht="33.75" customHeight="1" x14ac:dyDescent="0.3">
      <c r="A117" s="41" t="s">
        <v>422</v>
      </c>
      <c r="B117" s="41" t="s">
        <v>421</v>
      </c>
    </row>
    <row r="118" spans="1:2" ht="33.75" customHeight="1" x14ac:dyDescent="0.3">
      <c r="A118" s="41" t="s">
        <v>420</v>
      </c>
      <c r="B118" s="41" t="s">
        <v>419</v>
      </c>
    </row>
    <row r="119" spans="1:2" ht="33.75" customHeight="1" x14ac:dyDescent="0.3">
      <c r="A119" s="41" t="s">
        <v>418</v>
      </c>
      <c r="B119" s="41" t="s">
        <v>417</v>
      </c>
    </row>
    <row r="120" spans="1:2" ht="33.75" customHeight="1" x14ac:dyDescent="0.3">
      <c r="A120" s="41" t="s">
        <v>416</v>
      </c>
      <c r="B120" s="41" t="s">
        <v>415</v>
      </c>
    </row>
    <row r="121" spans="1:2" ht="33.75" customHeight="1" x14ac:dyDescent="0.3">
      <c r="A121" s="41" t="s">
        <v>414</v>
      </c>
      <c r="B121" s="41" t="s">
        <v>413</v>
      </c>
    </row>
    <row r="122" spans="1:2" ht="33.75" customHeight="1" x14ac:dyDescent="0.3">
      <c r="A122" s="41" t="s">
        <v>412</v>
      </c>
      <c r="B122" s="41" t="s">
        <v>411</v>
      </c>
    </row>
    <row r="123" spans="1:2" ht="33.75" customHeight="1" x14ac:dyDescent="0.3">
      <c r="A123" s="41" t="s">
        <v>410</v>
      </c>
      <c r="B123" s="41" t="s">
        <v>409</v>
      </c>
    </row>
    <row r="124" spans="1:2" ht="33.75" customHeight="1" x14ac:dyDescent="0.3">
      <c r="A124" s="41" t="s">
        <v>408</v>
      </c>
      <c r="B124" s="41" t="s">
        <v>407</v>
      </c>
    </row>
    <row r="125" spans="1:2" ht="33.75" customHeight="1" x14ac:dyDescent="0.3">
      <c r="A125" s="41" t="s">
        <v>406</v>
      </c>
      <c r="B125" s="41" t="s">
        <v>405</v>
      </c>
    </row>
    <row r="126" spans="1:2" ht="33.75" customHeight="1" x14ac:dyDescent="0.3">
      <c r="A126" s="41" t="s">
        <v>404</v>
      </c>
      <c r="B126" s="41" t="s">
        <v>403</v>
      </c>
    </row>
    <row r="127" spans="1:2" ht="33.75" customHeight="1" x14ac:dyDescent="0.3">
      <c r="A127" s="41" t="s">
        <v>402</v>
      </c>
      <c r="B127" s="41" t="s">
        <v>401</v>
      </c>
    </row>
    <row r="128" spans="1:2" ht="33.75" customHeight="1" x14ac:dyDescent="0.3">
      <c r="A128" s="41" t="s">
        <v>400</v>
      </c>
      <c r="B128" s="41" t="s">
        <v>399</v>
      </c>
    </row>
    <row r="129" spans="1:2" ht="33.75" customHeight="1" x14ac:dyDescent="0.3">
      <c r="A129" s="41" t="s">
        <v>398</v>
      </c>
      <c r="B129" s="41" t="s">
        <v>397</v>
      </c>
    </row>
    <row r="130" spans="1:2" ht="33.75" customHeight="1" x14ac:dyDescent="0.3">
      <c r="A130" s="41" t="s">
        <v>396</v>
      </c>
      <c r="B130" s="41" t="s">
        <v>395</v>
      </c>
    </row>
    <row r="131" spans="1:2" ht="33.75" customHeight="1" x14ac:dyDescent="0.3">
      <c r="A131" s="41" t="s">
        <v>394</v>
      </c>
      <c r="B131" s="41" t="s">
        <v>393</v>
      </c>
    </row>
    <row r="132" spans="1:2" ht="33.75" customHeight="1" x14ac:dyDescent="0.3">
      <c r="A132" s="41" t="s">
        <v>392</v>
      </c>
      <c r="B132" s="41" t="s">
        <v>391</v>
      </c>
    </row>
    <row r="133" spans="1:2" ht="33.75" customHeight="1" x14ac:dyDescent="0.3">
      <c r="A133" s="41" t="s">
        <v>390</v>
      </c>
      <c r="B133" s="41" t="s">
        <v>389</v>
      </c>
    </row>
    <row r="134" spans="1:2" ht="33.75" customHeight="1" x14ac:dyDescent="0.3">
      <c r="A134" s="41" t="s">
        <v>388</v>
      </c>
      <c r="B134" s="41" t="s">
        <v>387</v>
      </c>
    </row>
  </sheetData>
  <autoFilter ref="C3:D56" xr:uid="{058B2095-8FFE-4135-B200-2CE085210EF9}"/>
  <mergeCells count="19">
    <mergeCell ref="A1:D1"/>
    <mergeCell ref="B38:B49"/>
    <mergeCell ref="A38:A49"/>
    <mergeCell ref="B27:B31"/>
    <mergeCell ref="A27:A31"/>
    <mergeCell ref="A32:A35"/>
    <mergeCell ref="B32:B35"/>
    <mergeCell ref="B36:B37"/>
    <mergeCell ref="A36:A37"/>
    <mergeCell ref="B22:B26"/>
    <mergeCell ref="A22:A26"/>
    <mergeCell ref="A4:A6"/>
    <mergeCell ref="B4:B6"/>
    <mergeCell ref="B7:B12"/>
    <mergeCell ref="A7:A12"/>
    <mergeCell ref="B13:B16"/>
    <mergeCell ref="A13:A16"/>
    <mergeCell ref="B19:B21"/>
    <mergeCell ref="A19:A21"/>
  </mergeCells>
  <printOptions horizontalCentered="1" verticalCentered="1"/>
  <pageMargins left="0.55118110236220474" right="0.31496062992125984" top="0" bottom="0" header="0.31496062992125984" footer="0.31496062992125984"/>
  <pageSetup scale="71" orientation="portrait" r:id="rId1"/>
  <rowBreaks count="1" manualBreakCount="1">
    <brk id="31"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4C65F-EFED-4DFF-B73E-5B9B3652F0DF}">
  <sheetPr filterMode="1"/>
  <dimension ref="A1:K155"/>
  <sheetViews>
    <sheetView view="pageBreakPreview" topLeftCell="A2" zoomScale="98" zoomScaleNormal="100" zoomScaleSheetLayoutView="98" workbookViewId="0">
      <selection activeCell="G6" sqref="G6:G7"/>
    </sheetView>
  </sheetViews>
  <sheetFormatPr baseColWidth="10" defaultRowHeight="24" customHeight="1" x14ac:dyDescent="0.25"/>
  <cols>
    <col min="1" max="1" width="15" style="60" customWidth="1"/>
    <col min="2" max="2" width="45" style="60" customWidth="1"/>
    <col min="3" max="3" width="59.85546875" style="60" customWidth="1"/>
    <col min="4" max="4" width="27.140625" style="60" customWidth="1"/>
    <col min="5" max="5" width="15" style="135" customWidth="1"/>
    <col min="6" max="6" width="20" style="60" customWidth="1"/>
    <col min="7" max="7" width="11.42578125" style="60"/>
    <col min="8" max="8" width="40.7109375" style="60" customWidth="1"/>
    <col min="9" max="9" width="0" style="60" hidden="1" customWidth="1"/>
    <col min="10" max="10" width="26.140625" style="60" customWidth="1"/>
    <col min="11" max="16384" width="11.42578125" style="60"/>
  </cols>
  <sheetData>
    <row r="1" spans="1:11" ht="31.5" customHeight="1" x14ac:dyDescent="0.25">
      <c r="A1" s="307" t="s">
        <v>702</v>
      </c>
      <c r="B1" s="307"/>
      <c r="C1" s="307"/>
      <c r="D1" s="307"/>
      <c r="E1" s="307"/>
      <c r="F1" s="307"/>
      <c r="G1" s="307"/>
      <c r="H1" s="307"/>
      <c r="I1" s="307"/>
      <c r="J1" s="307"/>
      <c r="K1" s="307"/>
    </row>
    <row r="2" spans="1:11" s="132" customFormat="1" ht="24" customHeight="1" x14ac:dyDescent="0.25">
      <c r="A2" s="131" t="s">
        <v>521</v>
      </c>
      <c r="B2" s="131" t="s">
        <v>316</v>
      </c>
      <c r="C2" s="131" t="s">
        <v>522</v>
      </c>
      <c r="D2" s="131" t="s">
        <v>94</v>
      </c>
      <c r="E2" s="131" t="s">
        <v>523</v>
      </c>
      <c r="F2" s="131" t="s">
        <v>524</v>
      </c>
      <c r="G2" s="131" t="s">
        <v>525</v>
      </c>
      <c r="H2" s="131" t="s">
        <v>526</v>
      </c>
      <c r="I2" s="131" t="s">
        <v>527</v>
      </c>
      <c r="J2" s="131" t="s">
        <v>528</v>
      </c>
      <c r="K2" s="131" t="s">
        <v>529</v>
      </c>
    </row>
    <row r="3" spans="1:11" ht="43.5" hidden="1" customHeight="1" x14ac:dyDescent="0.25">
      <c r="A3" s="133" t="s">
        <v>311</v>
      </c>
      <c r="B3" s="133" t="s">
        <v>513</v>
      </c>
      <c r="C3" s="133" t="s">
        <v>530</v>
      </c>
      <c r="D3" s="133" t="s">
        <v>531</v>
      </c>
      <c r="E3" s="134">
        <v>2</v>
      </c>
      <c r="F3" s="133" t="s">
        <v>532</v>
      </c>
      <c r="G3" s="133" t="s">
        <v>533</v>
      </c>
      <c r="H3" s="133" t="s">
        <v>534</v>
      </c>
      <c r="I3" s="133">
        <v>628741</v>
      </c>
      <c r="J3" s="133" t="s">
        <v>535</v>
      </c>
      <c r="K3" s="133">
        <v>1</v>
      </c>
    </row>
    <row r="4" spans="1:11" ht="60" hidden="1" customHeight="1" x14ac:dyDescent="0.25">
      <c r="A4" s="133" t="s">
        <v>311</v>
      </c>
      <c r="B4" s="133" t="s">
        <v>513</v>
      </c>
      <c r="C4" s="133" t="s">
        <v>530</v>
      </c>
      <c r="D4" s="133" t="s">
        <v>531</v>
      </c>
      <c r="E4" s="134">
        <v>2</v>
      </c>
      <c r="F4" s="133" t="s">
        <v>532</v>
      </c>
      <c r="G4" s="133" t="s">
        <v>533</v>
      </c>
      <c r="H4" s="133" t="s">
        <v>536</v>
      </c>
      <c r="I4" s="133">
        <v>628741</v>
      </c>
      <c r="J4" s="133" t="s">
        <v>535</v>
      </c>
      <c r="K4" s="133">
        <v>1</v>
      </c>
    </row>
    <row r="5" spans="1:11" ht="45" hidden="1" customHeight="1" x14ac:dyDescent="0.25">
      <c r="A5" s="133" t="s">
        <v>311</v>
      </c>
      <c r="B5" s="133" t="s">
        <v>513</v>
      </c>
      <c r="C5" s="133" t="s">
        <v>530</v>
      </c>
      <c r="D5" s="133" t="s">
        <v>531</v>
      </c>
      <c r="E5" s="134">
        <v>2</v>
      </c>
      <c r="F5" s="133" t="s">
        <v>532</v>
      </c>
      <c r="G5" s="133" t="s">
        <v>533</v>
      </c>
      <c r="H5" s="133" t="s">
        <v>534</v>
      </c>
      <c r="I5" s="133">
        <v>628741</v>
      </c>
      <c r="J5" s="133" t="s">
        <v>535</v>
      </c>
      <c r="K5" s="133">
        <v>2</v>
      </c>
    </row>
    <row r="6" spans="1:11" ht="57" hidden="1" customHeight="1" x14ac:dyDescent="0.25">
      <c r="A6" s="133" t="s">
        <v>311</v>
      </c>
      <c r="B6" s="133" t="s">
        <v>513</v>
      </c>
      <c r="C6" s="133" t="s">
        <v>530</v>
      </c>
      <c r="D6" s="133" t="s">
        <v>531</v>
      </c>
      <c r="E6" s="134">
        <v>2</v>
      </c>
      <c r="F6" s="133" t="s">
        <v>532</v>
      </c>
      <c r="G6" s="133" t="s">
        <v>533</v>
      </c>
      <c r="H6" s="133" t="s">
        <v>537</v>
      </c>
      <c r="I6" s="133">
        <v>628741</v>
      </c>
      <c r="J6" s="133" t="s">
        <v>535</v>
      </c>
      <c r="K6" s="133">
        <v>2</v>
      </c>
    </row>
    <row r="7" spans="1:11" ht="48.75" hidden="1" customHeight="1" x14ac:dyDescent="0.25">
      <c r="A7" s="133" t="s">
        <v>311</v>
      </c>
      <c r="B7" s="133" t="s">
        <v>513</v>
      </c>
      <c r="C7" s="133" t="s">
        <v>530</v>
      </c>
      <c r="D7" s="133" t="s">
        <v>531</v>
      </c>
      <c r="E7" s="134">
        <v>2</v>
      </c>
      <c r="F7" s="133" t="s">
        <v>532</v>
      </c>
      <c r="G7" s="133" t="s">
        <v>533</v>
      </c>
      <c r="H7" s="133" t="s">
        <v>538</v>
      </c>
      <c r="I7" s="133">
        <v>628741</v>
      </c>
      <c r="J7" s="133" t="s">
        <v>535</v>
      </c>
      <c r="K7" s="133">
        <v>1</v>
      </c>
    </row>
    <row r="8" spans="1:11" ht="50.25" hidden="1" customHeight="1" x14ac:dyDescent="0.25">
      <c r="A8" s="133" t="s">
        <v>311</v>
      </c>
      <c r="B8" s="133" t="s">
        <v>513</v>
      </c>
      <c r="C8" s="133" t="s">
        <v>530</v>
      </c>
      <c r="D8" s="133" t="s">
        <v>531</v>
      </c>
      <c r="E8" s="134">
        <v>2</v>
      </c>
      <c r="F8" s="133" t="s">
        <v>532</v>
      </c>
      <c r="G8" s="133" t="s">
        <v>533</v>
      </c>
      <c r="H8" s="133" t="s">
        <v>539</v>
      </c>
      <c r="I8" s="133">
        <v>628741</v>
      </c>
      <c r="J8" s="133" t="s">
        <v>535</v>
      </c>
      <c r="K8" s="133">
        <v>1</v>
      </c>
    </row>
    <row r="9" spans="1:11" ht="45" hidden="1" customHeight="1" x14ac:dyDescent="0.25">
      <c r="A9" s="133" t="s">
        <v>311</v>
      </c>
      <c r="B9" s="133" t="s">
        <v>513</v>
      </c>
      <c r="C9" s="133" t="s">
        <v>530</v>
      </c>
      <c r="D9" s="133" t="s">
        <v>531</v>
      </c>
      <c r="E9" s="134">
        <v>2</v>
      </c>
      <c r="F9" s="133" t="s">
        <v>532</v>
      </c>
      <c r="G9" s="133" t="s">
        <v>533</v>
      </c>
      <c r="H9" s="133" t="s">
        <v>538</v>
      </c>
      <c r="I9" s="133">
        <v>628741</v>
      </c>
      <c r="J9" s="133" t="s">
        <v>535</v>
      </c>
      <c r="K9" s="133">
        <v>2</v>
      </c>
    </row>
    <row r="10" spans="1:11" ht="24" hidden="1" customHeight="1" x14ac:dyDescent="0.25">
      <c r="A10" s="133" t="s">
        <v>311</v>
      </c>
      <c r="B10" s="133" t="s">
        <v>513</v>
      </c>
      <c r="C10" s="133" t="s">
        <v>530</v>
      </c>
      <c r="D10" s="133" t="s">
        <v>531</v>
      </c>
      <c r="E10" s="134">
        <v>2</v>
      </c>
      <c r="F10" s="133" t="s">
        <v>532</v>
      </c>
      <c r="G10" s="133" t="s">
        <v>533</v>
      </c>
      <c r="H10" s="133" t="s">
        <v>536</v>
      </c>
      <c r="I10" s="133">
        <v>628741</v>
      </c>
      <c r="J10" s="133" t="s">
        <v>535</v>
      </c>
      <c r="K10" s="133">
        <v>2</v>
      </c>
    </row>
    <row r="11" spans="1:11" ht="24" hidden="1" customHeight="1" x14ac:dyDescent="0.25">
      <c r="A11" s="133" t="s">
        <v>311</v>
      </c>
      <c r="B11" s="133" t="s">
        <v>513</v>
      </c>
      <c r="C11" s="133" t="s">
        <v>530</v>
      </c>
      <c r="D11" s="133" t="s">
        <v>531</v>
      </c>
      <c r="E11" s="134">
        <v>2</v>
      </c>
      <c r="F11" s="133" t="s">
        <v>532</v>
      </c>
      <c r="G11" s="133" t="s">
        <v>533</v>
      </c>
      <c r="H11" s="133" t="s">
        <v>539</v>
      </c>
      <c r="I11" s="133">
        <v>628741</v>
      </c>
      <c r="J11" s="133" t="s">
        <v>535</v>
      </c>
      <c r="K11" s="133">
        <v>2</v>
      </c>
    </row>
    <row r="12" spans="1:11" ht="24" hidden="1" customHeight="1" x14ac:dyDescent="0.25">
      <c r="A12" s="133" t="s">
        <v>311</v>
      </c>
      <c r="B12" s="133" t="s">
        <v>513</v>
      </c>
      <c r="C12" s="133" t="s">
        <v>530</v>
      </c>
      <c r="D12" s="133" t="s">
        <v>531</v>
      </c>
      <c r="E12" s="134">
        <v>2</v>
      </c>
      <c r="F12" s="133" t="s">
        <v>532</v>
      </c>
      <c r="G12" s="133" t="s">
        <v>533</v>
      </c>
      <c r="H12" s="133" t="s">
        <v>537</v>
      </c>
      <c r="I12" s="133">
        <v>628741</v>
      </c>
      <c r="J12" s="133" t="s">
        <v>535</v>
      </c>
      <c r="K12" s="133">
        <v>1</v>
      </c>
    </row>
    <row r="13" spans="1:11" ht="24" hidden="1" customHeight="1" x14ac:dyDescent="0.25">
      <c r="A13" s="133" t="s">
        <v>311</v>
      </c>
      <c r="B13" s="133" t="s">
        <v>513</v>
      </c>
      <c r="C13" s="133" t="s">
        <v>540</v>
      </c>
      <c r="D13" s="133" t="s">
        <v>541</v>
      </c>
      <c r="E13" s="134">
        <v>280</v>
      </c>
      <c r="F13" s="133" t="s">
        <v>542</v>
      </c>
      <c r="G13" s="133" t="s">
        <v>533</v>
      </c>
      <c r="H13" s="133" t="s">
        <v>543</v>
      </c>
      <c r="I13" s="133">
        <v>628741</v>
      </c>
      <c r="J13" s="133" t="s">
        <v>535</v>
      </c>
      <c r="K13" s="133">
        <v>280</v>
      </c>
    </row>
    <row r="14" spans="1:11" ht="24" hidden="1" customHeight="1" x14ac:dyDescent="0.25">
      <c r="A14" s="133" t="s">
        <v>311</v>
      </c>
      <c r="B14" s="133" t="s">
        <v>513</v>
      </c>
      <c r="C14" s="133" t="s">
        <v>540</v>
      </c>
      <c r="D14" s="133" t="s">
        <v>544</v>
      </c>
      <c r="E14" s="134">
        <v>11067</v>
      </c>
      <c r="F14" s="133" t="s">
        <v>545</v>
      </c>
      <c r="G14" s="133" t="s">
        <v>533</v>
      </c>
      <c r="H14" s="133" t="s">
        <v>546</v>
      </c>
      <c r="I14" s="133">
        <v>628741</v>
      </c>
      <c r="J14" s="133" t="s">
        <v>535</v>
      </c>
      <c r="K14" s="133">
        <v>3000</v>
      </c>
    </row>
    <row r="15" spans="1:11" ht="39.950000000000003" hidden="1" customHeight="1" x14ac:dyDescent="0.25">
      <c r="A15" s="133" t="s">
        <v>311</v>
      </c>
      <c r="B15" s="133" t="s">
        <v>513</v>
      </c>
      <c r="C15" s="133" t="s">
        <v>540</v>
      </c>
      <c r="D15" s="133" t="s">
        <v>544</v>
      </c>
      <c r="E15" s="134">
        <v>11067</v>
      </c>
      <c r="F15" s="133" t="s">
        <v>545</v>
      </c>
      <c r="G15" s="133" t="s">
        <v>533</v>
      </c>
      <c r="H15" s="133" t="s">
        <v>547</v>
      </c>
      <c r="I15" s="133">
        <v>628741</v>
      </c>
      <c r="J15" s="133" t="s">
        <v>535</v>
      </c>
      <c r="K15" s="133">
        <v>3000</v>
      </c>
    </row>
    <row r="16" spans="1:11" ht="39.950000000000003" hidden="1" customHeight="1" x14ac:dyDescent="0.25">
      <c r="A16" s="133" t="s">
        <v>311</v>
      </c>
      <c r="B16" s="133" t="s">
        <v>513</v>
      </c>
      <c r="C16" s="133" t="s">
        <v>540</v>
      </c>
      <c r="D16" s="133" t="s">
        <v>544</v>
      </c>
      <c r="E16" s="134">
        <v>11067</v>
      </c>
      <c r="F16" s="133" t="s">
        <v>545</v>
      </c>
      <c r="G16" s="133" t="s">
        <v>533</v>
      </c>
      <c r="H16" s="133" t="s">
        <v>546</v>
      </c>
      <c r="I16" s="133">
        <v>628741</v>
      </c>
      <c r="J16" s="133" t="s">
        <v>535</v>
      </c>
      <c r="K16" s="133">
        <v>1</v>
      </c>
    </row>
    <row r="17" spans="1:11" ht="39.950000000000003" hidden="1" customHeight="1" x14ac:dyDescent="0.25">
      <c r="A17" s="133" t="s">
        <v>311</v>
      </c>
      <c r="B17" s="133" t="s">
        <v>513</v>
      </c>
      <c r="C17" s="133" t="s">
        <v>540</v>
      </c>
      <c r="D17" s="133" t="s">
        <v>541</v>
      </c>
      <c r="E17" s="134">
        <v>280</v>
      </c>
      <c r="F17" s="133" t="s">
        <v>542</v>
      </c>
      <c r="G17" s="133" t="s">
        <v>533</v>
      </c>
      <c r="H17" s="133" t="s">
        <v>548</v>
      </c>
      <c r="I17" s="133">
        <v>628741</v>
      </c>
      <c r="J17" s="133" t="s">
        <v>535</v>
      </c>
      <c r="K17" s="133">
        <v>280</v>
      </c>
    </row>
    <row r="18" spans="1:11" ht="39.950000000000003" hidden="1" customHeight="1" x14ac:dyDescent="0.25">
      <c r="A18" s="133" t="s">
        <v>311</v>
      </c>
      <c r="B18" s="133" t="s">
        <v>513</v>
      </c>
      <c r="C18" s="133" t="s">
        <v>540</v>
      </c>
      <c r="D18" s="133" t="s">
        <v>544</v>
      </c>
      <c r="E18" s="134">
        <v>11067</v>
      </c>
      <c r="F18" s="133" t="s">
        <v>545</v>
      </c>
      <c r="G18" s="133" t="s">
        <v>533</v>
      </c>
      <c r="H18" s="133" t="s">
        <v>547</v>
      </c>
      <c r="I18" s="133">
        <v>628741</v>
      </c>
      <c r="J18" s="133" t="s">
        <v>535</v>
      </c>
      <c r="K18" s="133">
        <v>1</v>
      </c>
    </row>
    <row r="19" spans="1:11" ht="39.950000000000003" hidden="1" customHeight="1" x14ac:dyDescent="0.25">
      <c r="A19" s="133" t="s">
        <v>285</v>
      </c>
      <c r="B19" s="133" t="s">
        <v>549</v>
      </c>
      <c r="C19" s="133" t="s">
        <v>550</v>
      </c>
      <c r="D19" s="133" t="s">
        <v>551</v>
      </c>
      <c r="E19" s="134">
        <v>6899</v>
      </c>
      <c r="F19" s="133" t="s">
        <v>552</v>
      </c>
      <c r="G19" s="133" t="s">
        <v>533</v>
      </c>
      <c r="H19" s="133" t="s">
        <v>553</v>
      </c>
      <c r="I19" s="133">
        <v>626351</v>
      </c>
      <c r="J19" s="133" t="s">
        <v>554</v>
      </c>
      <c r="K19" s="133">
        <v>0</v>
      </c>
    </row>
    <row r="20" spans="1:11" ht="39.950000000000003" hidden="1" customHeight="1" x14ac:dyDescent="0.25">
      <c r="A20" s="133" t="s">
        <v>285</v>
      </c>
      <c r="B20" s="133" t="s">
        <v>549</v>
      </c>
      <c r="C20" s="133" t="s">
        <v>550</v>
      </c>
      <c r="D20" s="133" t="s">
        <v>551</v>
      </c>
      <c r="E20" s="134">
        <v>6899</v>
      </c>
      <c r="F20" s="133" t="s">
        <v>552</v>
      </c>
      <c r="G20" s="133" t="s">
        <v>533</v>
      </c>
      <c r="H20" s="133" t="s">
        <v>555</v>
      </c>
      <c r="I20" s="133">
        <v>626351</v>
      </c>
      <c r="J20" s="133" t="s">
        <v>554</v>
      </c>
      <c r="K20" s="133">
        <v>35</v>
      </c>
    </row>
    <row r="21" spans="1:11" ht="39.950000000000003" hidden="1" customHeight="1" x14ac:dyDescent="0.25">
      <c r="A21" s="133" t="s">
        <v>285</v>
      </c>
      <c r="B21" s="133" t="s">
        <v>549</v>
      </c>
      <c r="C21" s="133" t="s">
        <v>550</v>
      </c>
      <c r="D21" s="133" t="s">
        <v>551</v>
      </c>
      <c r="E21" s="134">
        <v>6899</v>
      </c>
      <c r="F21" s="133" t="s">
        <v>552</v>
      </c>
      <c r="G21" s="133" t="s">
        <v>533</v>
      </c>
      <c r="H21" s="133" t="s">
        <v>556</v>
      </c>
      <c r="I21" s="133">
        <v>626351</v>
      </c>
      <c r="J21" s="133" t="s">
        <v>554</v>
      </c>
      <c r="K21" s="133">
        <v>0</v>
      </c>
    </row>
    <row r="22" spans="1:11" ht="39.950000000000003" hidden="1" customHeight="1" x14ac:dyDescent="0.25">
      <c r="A22" s="133" t="s">
        <v>285</v>
      </c>
      <c r="B22" s="133" t="s">
        <v>549</v>
      </c>
      <c r="C22" s="133" t="s">
        <v>550</v>
      </c>
      <c r="D22" s="133" t="s">
        <v>551</v>
      </c>
      <c r="E22" s="134">
        <v>6899</v>
      </c>
      <c r="F22" s="133" t="s">
        <v>552</v>
      </c>
      <c r="G22" s="133" t="s">
        <v>533</v>
      </c>
      <c r="H22" s="133" t="s">
        <v>557</v>
      </c>
      <c r="I22" s="133">
        <v>626351</v>
      </c>
      <c r="J22" s="133" t="s">
        <v>554</v>
      </c>
      <c r="K22" s="133">
        <v>0</v>
      </c>
    </row>
    <row r="23" spans="1:11" ht="39.950000000000003" hidden="1" customHeight="1" x14ac:dyDescent="0.25">
      <c r="A23" s="133" t="s">
        <v>285</v>
      </c>
      <c r="B23" s="133" t="s">
        <v>549</v>
      </c>
      <c r="C23" s="133" t="s">
        <v>550</v>
      </c>
      <c r="D23" s="133" t="s">
        <v>551</v>
      </c>
      <c r="E23" s="134">
        <v>6899</v>
      </c>
      <c r="F23" s="133" t="s">
        <v>552</v>
      </c>
      <c r="G23" s="133" t="s">
        <v>533</v>
      </c>
      <c r="H23" s="133" t="s">
        <v>558</v>
      </c>
      <c r="I23" s="133">
        <v>626351</v>
      </c>
      <c r="J23" s="133" t="s">
        <v>554</v>
      </c>
      <c r="K23" s="133">
        <v>0</v>
      </c>
    </row>
    <row r="24" spans="1:11" ht="39.950000000000003" hidden="1" customHeight="1" x14ac:dyDescent="0.25">
      <c r="A24" s="133" t="s">
        <v>285</v>
      </c>
      <c r="B24" s="133" t="s">
        <v>549</v>
      </c>
      <c r="C24" s="133" t="s">
        <v>550</v>
      </c>
      <c r="D24" s="133" t="s">
        <v>551</v>
      </c>
      <c r="E24" s="134">
        <v>6899</v>
      </c>
      <c r="F24" s="133" t="s">
        <v>552</v>
      </c>
      <c r="G24" s="133" t="s">
        <v>533</v>
      </c>
      <c r="H24" s="133" t="s">
        <v>559</v>
      </c>
      <c r="I24" s="133">
        <v>626351</v>
      </c>
      <c r="J24" s="133" t="s">
        <v>554</v>
      </c>
      <c r="K24" s="133">
        <v>73</v>
      </c>
    </row>
    <row r="25" spans="1:11" ht="39.950000000000003" hidden="1" customHeight="1" x14ac:dyDescent="0.25">
      <c r="A25" s="133" t="s">
        <v>285</v>
      </c>
      <c r="B25" s="133" t="s">
        <v>549</v>
      </c>
      <c r="C25" s="133" t="s">
        <v>550</v>
      </c>
      <c r="D25" s="133" t="s">
        <v>551</v>
      </c>
      <c r="E25" s="134">
        <v>6899</v>
      </c>
      <c r="F25" s="133" t="s">
        <v>552</v>
      </c>
      <c r="G25" s="133" t="s">
        <v>533</v>
      </c>
      <c r="H25" s="133" t="s">
        <v>560</v>
      </c>
      <c r="I25" s="133">
        <v>626351</v>
      </c>
      <c r="J25" s="133" t="s">
        <v>554</v>
      </c>
      <c r="K25" s="133">
        <v>35</v>
      </c>
    </row>
    <row r="26" spans="1:11" ht="39.950000000000003" hidden="1" customHeight="1" x14ac:dyDescent="0.25">
      <c r="A26" s="133" t="s">
        <v>285</v>
      </c>
      <c r="B26" s="133" t="s">
        <v>549</v>
      </c>
      <c r="C26" s="133" t="s">
        <v>550</v>
      </c>
      <c r="D26" s="133" t="s">
        <v>551</v>
      </c>
      <c r="E26" s="134">
        <v>6899</v>
      </c>
      <c r="F26" s="133" t="s">
        <v>552</v>
      </c>
      <c r="G26" s="133" t="s">
        <v>533</v>
      </c>
      <c r="H26" s="133" t="s">
        <v>561</v>
      </c>
      <c r="I26" s="133">
        <v>626351</v>
      </c>
      <c r="J26" s="133" t="s">
        <v>554</v>
      </c>
      <c r="K26" s="133">
        <v>73</v>
      </c>
    </row>
    <row r="27" spans="1:11" ht="39.950000000000003" hidden="1" customHeight="1" x14ac:dyDescent="0.25">
      <c r="A27" s="133" t="s">
        <v>285</v>
      </c>
      <c r="B27" s="133" t="s">
        <v>549</v>
      </c>
      <c r="C27" s="133" t="s">
        <v>550</v>
      </c>
      <c r="D27" s="133" t="s">
        <v>551</v>
      </c>
      <c r="E27" s="134">
        <v>6899</v>
      </c>
      <c r="F27" s="133" t="s">
        <v>552</v>
      </c>
      <c r="G27" s="133" t="s">
        <v>533</v>
      </c>
      <c r="H27" s="133" t="s">
        <v>562</v>
      </c>
      <c r="I27" s="133">
        <v>626351</v>
      </c>
      <c r="J27" s="133" t="s">
        <v>554</v>
      </c>
      <c r="K27" s="133">
        <v>35</v>
      </c>
    </row>
    <row r="28" spans="1:11" ht="39.950000000000003" hidden="1" customHeight="1" x14ac:dyDescent="0.25">
      <c r="A28" s="133" t="s">
        <v>285</v>
      </c>
      <c r="B28" s="133" t="s">
        <v>549</v>
      </c>
      <c r="C28" s="133" t="s">
        <v>550</v>
      </c>
      <c r="D28" s="133" t="s">
        <v>563</v>
      </c>
      <c r="E28" s="134">
        <v>182</v>
      </c>
      <c r="F28" s="133" t="s">
        <v>564</v>
      </c>
      <c r="G28" s="133" t="s">
        <v>533</v>
      </c>
      <c r="H28" s="133" t="s">
        <v>565</v>
      </c>
      <c r="I28" s="133">
        <v>626351</v>
      </c>
      <c r="J28" s="133" t="s">
        <v>554</v>
      </c>
      <c r="K28" s="133">
        <v>30</v>
      </c>
    </row>
    <row r="29" spans="1:11" ht="39.950000000000003" hidden="1" customHeight="1" x14ac:dyDescent="0.25">
      <c r="A29" s="133" t="s">
        <v>285</v>
      </c>
      <c r="B29" s="133" t="s">
        <v>549</v>
      </c>
      <c r="C29" s="133" t="s">
        <v>550</v>
      </c>
      <c r="D29" s="133" t="s">
        <v>566</v>
      </c>
      <c r="E29" s="134">
        <v>1000</v>
      </c>
      <c r="F29" s="133" t="s">
        <v>567</v>
      </c>
      <c r="G29" s="133" t="s">
        <v>533</v>
      </c>
      <c r="H29" s="133" t="s">
        <v>568</v>
      </c>
      <c r="I29" s="133">
        <v>626351</v>
      </c>
      <c r="J29" s="133" t="s">
        <v>554</v>
      </c>
      <c r="K29" s="133">
        <v>499</v>
      </c>
    </row>
    <row r="30" spans="1:11" ht="39.950000000000003" hidden="1" customHeight="1" x14ac:dyDescent="0.25">
      <c r="A30" s="133" t="s">
        <v>285</v>
      </c>
      <c r="B30" s="133" t="s">
        <v>549</v>
      </c>
      <c r="C30" s="133" t="s">
        <v>550</v>
      </c>
      <c r="D30" s="133" t="s">
        <v>566</v>
      </c>
      <c r="E30" s="134">
        <v>1000</v>
      </c>
      <c r="F30" s="133" t="s">
        <v>567</v>
      </c>
      <c r="G30" s="133" t="s">
        <v>533</v>
      </c>
      <c r="H30" s="133" t="s">
        <v>569</v>
      </c>
      <c r="I30" s="133">
        <v>626351</v>
      </c>
      <c r="J30" s="133" t="s">
        <v>554</v>
      </c>
      <c r="K30" s="133">
        <v>499</v>
      </c>
    </row>
    <row r="31" spans="1:11" ht="39.950000000000003" hidden="1" customHeight="1" x14ac:dyDescent="0.25">
      <c r="A31" s="133" t="s">
        <v>285</v>
      </c>
      <c r="B31" s="133" t="s">
        <v>549</v>
      </c>
      <c r="C31" s="133" t="s">
        <v>550</v>
      </c>
      <c r="D31" s="133" t="s">
        <v>551</v>
      </c>
      <c r="E31" s="134">
        <v>6899</v>
      </c>
      <c r="F31" s="133" t="s">
        <v>552</v>
      </c>
      <c r="G31" s="133" t="s">
        <v>533</v>
      </c>
      <c r="H31" s="133" t="s">
        <v>553</v>
      </c>
      <c r="I31" s="133">
        <v>626351</v>
      </c>
      <c r="J31" s="133" t="s">
        <v>554</v>
      </c>
      <c r="K31" s="133">
        <v>35</v>
      </c>
    </row>
    <row r="32" spans="1:11" ht="39.950000000000003" hidden="1" customHeight="1" x14ac:dyDescent="0.25">
      <c r="A32" s="133" t="s">
        <v>285</v>
      </c>
      <c r="B32" s="133" t="s">
        <v>549</v>
      </c>
      <c r="C32" s="133" t="s">
        <v>550</v>
      </c>
      <c r="D32" s="133" t="s">
        <v>551</v>
      </c>
      <c r="E32" s="134">
        <v>6899</v>
      </c>
      <c r="F32" s="133" t="s">
        <v>552</v>
      </c>
      <c r="G32" s="133" t="s">
        <v>533</v>
      </c>
      <c r="H32" s="133" t="s">
        <v>555</v>
      </c>
      <c r="I32" s="133">
        <v>626351</v>
      </c>
      <c r="J32" s="133" t="s">
        <v>554</v>
      </c>
      <c r="K32" s="133">
        <v>73</v>
      </c>
    </row>
    <row r="33" spans="1:11" ht="39.950000000000003" hidden="1" customHeight="1" x14ac:dyDescent="0.25">
      <c r="A33" s="133" t="s">
        <v>285</v>
      </c>
      <c r="B33" s="133" t="s">
        <v>549</v>
      </c>
      <c r="C33" s="133" t="s">
        <v>550</v>
      </c>
      <c r="D33" s="133" t="s">
        <v>551</v>
      </c>
      <c r="E33" s="134">
        <v>6899</v>
      </c>
      <c r="F33" s="133" t="s">
        <v>552</v>
      </c>
      <c r="G33" s="133" t="s">
        <v>533</v>
      </c>
      <c r="H33" s="133" t="s">
        <v>558</v>
      </c>
      <c r="I33" s="133">
        <v>626351</v>
      </c>
      <c r="J33" s="133" t="s">
        <v>554</v>
      </c>
      <c r="K33" s="133">
        <v>73</v>
      </c>
    </row>
    <row r="34" spans="1:11" ht="39.950000000000003" hidden="1" customHeight="1" x14ac:dyDescent="0.25">
      <c r="A34" s="133" t="s">
        <v>285</v>
      </c>
      <c r="B34" s="133" t="s">
        <v>549</v>
      </c>
      <c r="C34" s="133" t="s">
        <v>550</v>
      </c>
      <c r="D34" s="133" t="s">
        <v>551</v>
      </c>
      <c r="E34" s="134">
        <v>6899</v>
      </c>
      <c r="F34" s="133" t="s">
        <v>552</v>
      </c>
      <c r="G34" s="133" t="s">
        <v>533</v>
      </c>
      <c r="H34" s="133" t="s">
        <v>555</v>
      </c>
      <c r="I34" s="133">
        <v>626351</v>
      </c>
      <c r="J34" s="133" t="s">
        <v>554</v>
      </c>
      <c r="K34" s="133">
        <v>0</v>
      </c>
    </row>
    <row r="35" spans="1:11" ht="39.950000000000003" hidden="1" customHeight="1" x14ac:dyDescent="0.25">
      <c r="A35" s="133" t="s">
        <v>285</v>
      </c>
      <c r="B35" s="133" t="s">
        <v>549</v>
      </c>
      <c r="C35" s="133" t="s">
        <v>550</v>
      </c>
      <c r="D35" s="133" t="s">
        <v>551</v>
      </c>
      <c r="E35" s="134">
        <v>6899</v>
      </c>
      <c r="F35" s="133" t="s">
        <v>552</v>
      </c>
      <c r="G35" s="133" t="s">
        <v>533</v>
      </c>
      <c r="H35" s="133" t="s">
        <v>556</v>
      </c>
      <c r="I35" s="133">
        <v>626351</v>
      </c>
      <c r="J35" s="133" t="s">
        <v>554</v>
      </c>
      <c r="K35" s="133">
        <v>35</v>
      </c>
    </row>
    <row r="36" spans="1:11" ht="39.950000000000003" hidden="1" customHeight="1" x14ac:dyDescent="0.25">
      <c r="A36" s="133" t="s">
        <v>285</v>
      </c>
      <c r="B36" s="133" t="s">
        <v>549</v>
      </c>
      <c r="C36" s="133" t="s">
        <v>550</v>
      </c>
      <c r="D36" s="133" t="s">
        <v>551</v>
      </c>
      <c r="E36" s="134">
        <v>6899</v>
      </c>
      <c r="F36" s="133" t="s">
        <v>552</v>
      </c>
      <c r="G36" s="133" t="s">
        <v>533</v>
      </c>
      <c r="H36" s="133" t="s">
        <v>557</v>
      </c>
      <c r="I36" s="133">
        <v>626351</v>
      </c>
      <c r="J36" s="133" t="s">
        <v>554</v>
      </c>
      <c r="K36" s="133">
        <v>35</v>
      </c>
    </row>
    <row r="37" spans="1:11" ht="39.950000000000003" hidden="1" customHeight="1" x14ac:dyDescent="0.25">
      <c r="A37" s="133" t="s">
        <v>285</v>
      </c>
      <c r="B37" s="133" t="s">
        <v>549</v>
      </c>
      <c r="C37" s="133" t="s">
        <v>550</v>
      </c>
      <c r="D37" s="133" t="s">
        <v>551</v>
      </c>
      <c r="E37" s="134">
        <v>6899</v>
      </c>
      <c r="F37" s="133" t="s">
        <v>552</v>
      </c>
      <c r="G37" s="133" t="s">
        <v>533</v>
      </c>
      <c r="H37" s="133" t="s">
        <v>558</v>
      </c>
      <c r="I37" s="133">
        <v>626351</v>
      </c>
      <c r="J37" s="133" t="s">
        <v>554</v>
      </c>
      <c r="K37" s="133">
        <v>35</v>
      </c>
    </row>
    <row r="38" spans="1:11" ht="39.950000000000003" hidden="1" customHeight="1" x14ac:dyDescent="0.25">
      <c r="A38" s="133" t="s">
        <v>285</v>
      </c>
      <c r="B38" s="133" t="s">
        <v>549</v>
      </c>
      <c r="C38" s="133" t="s">
        <v>550</v>
      </c>
      <c r="D38" s="133" t="s">
        <v>551</v>
      </c>
      <c r="E38" s="134">
        <v>6899</v>
      </c>
      <c r="F38" s="133" t="s">
        <v>552</v>
      </c>
      <c r="G38" s="133" t="s">
        <v>533</v>
      </c>
      <c r="H38" s="133" t="s">
        <v>559</v>
      </c>
      <c r="I38" s="133">
        <v>626351</v>
      </c>
      <c r="J38" s="133" t="s">
        <v>554</v>
      </c>
      <c r="K38" s="133">
        <v>35</v>
      </c>
    </row>
    <row r="39" spans="1:11" ht="39.950000000000003" hidden="1" customHeight="1" x14ac:dyDescent="0.25">
      <c r="A39" s="133" t="s">
        <v>285</v>
      </c>
      <c r="B39" s="133" t="s">
        <v>549</v>
      </c>
      <c r="C39" s="133" t="s">
        <v>550</v>
      </c>
      <c r="D39" s="133" t="s">
        <v>551</v>
      </c>
      <c r="E39" s="134">
        <v>6899</v>
      </c>
      <c r="F39" s="133" t="s">
        <v>552</v>
      </c>
      <c r="G39" s="133" t="s">
        <v>533</v>
      </c>
      <c r="H39" s="133" t="s">
        <v>560</v>
      </c>
      <c r="I39" s="133">
        <v>626351</v>
      </c>
      <c r="J39" s="133" t="s">
        <v>554</v>
      </c>
      <c r="K39" s="133">
        <v>0</v>
      </c>
    </row>
    <row r="40" spans="1:11" ht="39.950000000000003" hidden="1" customHeight="1" x14ac:dyDescent="0.25">
      <c r="A40" s="133" t="s">
        <v>285</v>
      </c>
      <c r="B40" s="133" t="s">
        <v>549</v>
      </c>
      <c r="C40" s="133" t="s">
        <v>550</v>
      </c>
      <c r="D40" s="133" t="s">
        <v>551</v>
      </c>
      <c r="E40" s="134">
        <v>6899</v>
      </c>
      <c r="F40" s="133" t="s">
        <v>552</v>
      </c>
      <c r="G40" s="133" t="s">
        <v>533</v>
      </c>
      <c r="H40" s="133" t="s">
        <v>570</v>
      </c>
      <c r="I40" s="133">
        <v>626351</v>
      </c>
      <c r="J40" s="133" t="s">
        <v>554</v>
      </c>
      <c r="K40" s="133">
        <v>73</v>
      </c>
    </row>
    <row r="41" spans="1:11" ht="39.950000000000003" hidden="1" customHeight="1" x14ac:dyDescent="0.25">
      <c r="A41" s="133" t="s">
        <v>285</v>
      </c>
      <c r="B41" s="133" t="s">
        <v>549</v>
      </c>
      <c r="C41" s="133" t="s">
        <v>550</v>
      </c>
      <c r="D41" s="133" t="s">
        <v>551</v>
      </c>
      <c r="E41" s="134">
        <v>6899</v>
      </c>
      <c r="F41" s="133" t="s">
        <v>552</v>
      </c>
      <c r="G41" s="133" t="s">
        <v>533</v>
      </c>
      <c r="H41" s="133" t="s">
        <v>571</v>
      </c>
      <c r="I41" s="133">
        <v>626351</v>
      </c>
      <c r="J41" s="133" t="s">
        <v>554</v>
      </c>
      <c r="K41" s="133">
        <v>0</v>
      </c>
    </row>
    <row r="42" spans="1:11" ht="39.950000000000003" hidden="1" customHeight="1" x14ac:dyDescent="0.25">
      <c r="A42" s="133" t="s">
        <v>285</v>
      </c>
      <c r="B42" s="133" t="s">
        <v>549</v>
      </c>
      <c r="C42" s="133" t="s">
        <v>550</v>
      </c>
      <c r="D42" s="133" t="s">
        <v>551</v>
      </c>
      <c r="E42" s="134">
        <v>6899</v>
      </c>
      <c r="F42" s="133" t="s">
        <v>552</v>
      </c>
      <c r="G42" s="133" t="s">
        <v>533</v>
      </c>
      <c r="H42" s="133" t="s">
        <v>572</v>
      </c>
      <c r="I42" s="133">
        <v>626351</v>
      </c>
      <c r="J42" s="133" t="s">
        <v>554</v>
      </c>
      <c r="K42" s="133">
        <v>35</v>
      </c>
    </row>
    <row r="43" spans="1:11" ht="39.950000000000003" hidden="1" customHeight="1" x14ac:dyDescent="0.25">
      <c r="A43" s="133" t="s">
        <v>285</v>
      </c>
      <c r="B43" s="133" t="s">
        <v>549</v>
      </c>
      <c r="C43" s="133" t="s">
        <v>550</v>
      </c>
      <c r="D43" s="133" t="s">
        <v>573</v>
      </c>
      <c r="E43" s="134">
        <v>100</v>
      </c>
      <c r="F43" s="133" t="s">
        <v>574</v>
      </c>
      <c r="G43" s="133" t="s">
        <v>533</v>
      </c>
      <c r="H43" s="133" t="s">
        <v>575</v>
      </c>
      <c r="I43" s="133">
        <v>626351</v>
      </c>
      <c r="J43" s="133" t="s">
        <v>554</v>
      </c>
      <c r="K43" s="133">
        <v>0</v>
      </c>
    </row>
    <row r="44" spans="1:11" ht="39.950000000000003" hidden="1" customHeight="1" x14ac:dyDescent="0.25">
      <c r="A44" s="133" t="s">
        <v>285</v>
      </c>
      <c r="B44" s="133" t="s">
        <v>549</v>
      </c>
      <c r="C44" s="133" t="s">
        <v>550</v>
      </c>
      <c r="D44" s="133" t="s">
        <v>576</v>
      </c>
      <c r="E44" s="134">
        <v>1144</v>
      </c>
      <c r="F44" s="133" t="s">
        <v>577</v>
      </c>
      <c r="G44" s="133" t="s">
        <v>533</v>
      </c>
      <c r="H44" s="133" t="s">
        <v>578</v>
      </c>
      <c r="I44" s="133">
        <v>626351</v>
      </c>
      <c r="J44" s="133" t="s">
        <v>554</v>
      </c>
      <c r="K44" s="133">
        <v>0</v>
      </c>
    </row>
    <row r="45" spans="1:11" ht="39.950000000000003" hidden="1" customHeight="1" x14ac:dyDescent="0.25">
      <c r="A45" s="133" t="s">
        <v>285</v>
      </c>
      <c r="B45" s="133" t="s">
        <v>549</v>
      </c>
      <c r="C45" s="133" t="s">
        <v>550</v>
      </c>
      <c r="D45" s="133" t="s">
        <v>576</v>
      </c>
      <c r="E45" s="134">
        <v>1144</v>
      </c>
      <c r="F45" s="133" t="s">
        <v>577</v>
      </c>
      <c r="G45" s="133" t="s">
        <v>533</v>
      </c>
      <c r="H45" s="133" t="s">
        <v>579</v>
      </c>
      <c r="I45" s="133">
        <v>626351</v>
      </c>
      <c r="J45" s="133" t="s">
        <v>554</v>
      </c>
      <c r="K45" s="133">
        <v>0</v>
      </c>
    </row>
    <row r="46" spans="1:11" ht="39.950000000000003" hidden="1" customHeight="1" x14ac:dyDescent="0.25">
      <c r="A46" s="133" t="s">
        <v>285</v>
      </c>
      <c r="B46" s="133" t="s">
        <v>549</v>
      </c>
      <c r="C46" s="133" t="s">
        <v>550</v>
      </c>
      <c r="D46" s="133" t="s">
        <v>576</v>
      </c>
      <c r="E46" s="134">
        <v>1144</v>
      </c>
      <c r="F46" s="133" t="s">
        <v>577</v>
      </c>
      <c r="G46" s="133" t="s">
        <v>533</v>
      </c>
      <c r="H46" s="133" t="s">
        <v>580</v>
      </c>
      <c r="I46" s="133">
        <v>626351</v>
      </c>
      <c r="J46" s="133" t="s">
        <v>554</v>
      </c>
      <c r="K46" s="133">
        <v>0</v>
      </c>
    </row>
    <row r="47" spans="1:11" ht="39.950000000000003" hidden="1" customHeight="1" x14ac:dyDescent="0.25">
      <c r="A47" s="133" t="s">
        <v>285</v>
      </c>
      <c r="B47" s="133" t="s">
        <v>549</v>
      </c>
      <c r="C47" s="133" t="s">
        <v>550</v>
      </c>
      <c r="D47" s="133" t="s">
        <v>551</v>
      </c>
      <c r="E47" s="134">
        <v>6899</v>
      </c>
      <c r="F47" s="133" t="s">
        <v>552</v>
      </c>
      <c r="G47" s="133" t="s">
        <v>533</v>
      </c>
      <c r="H47" s="133" t="s">
        <v>557</v>
      </c>
      <c r="I47" s="133">
        <v>626351</v>
      </c>
      <c r="J47" s="133" t="s">
        <v>554</v>
      </c>
      <c r="K47" s="133">
        <v>73</v>
      </c>
    </row>
    <row r="48" spans="1:11" ht="39.950000000000003" hidden="1" customHeight="1" x14ac:dyDescent="0.25">
      <c r="A48" s="133" t="s">
        <v>285</v>
      </c>
      <c r="B48" s="133" t="s">
        <v>549</v>
      </c>
      <c r="C48" s="133" t="s">
        <v>550</v>
      </c>
      <c r="D48" s="133" t="s">
        <v>551</v>
      </c>
      <c r="E48" s="134">
        <v>6899</v>
      </c>
      <c r="F48" s="133" t="s">
        <v>552</v>
      </c>
      <c r="G48" s="133" t="s">
        <v>533</v>
      </c>
      <c r="H48" s="133" t="s">
        <v>581</v>
      </c>
      <c r="I48" s="133">
        <v>626351</v>
      </c>
      <c r="J48" s="133" t="s">
        <v>554</v>
      </c>
      <c r="K48" s="133">
        <v>35</v>
      </c>
    </row>
    <row r="49" spans="1:11" ht="39.950000000000003" hidden="1" customHeight="1" x14ac:dyDescent="0.25">
      <c r="A49" s="133" t="s">
        <v>285</v>
      </c>
      <c r="B49" s="133" t="s">
        <v>549</v>
      </c>
      <c r="C49" s="133" t="s">
        <v>550</v>
      </c>
      <c r="D49" s="133" t="s">
        <v>551</v>
      </c>
      <c r="E49" s="134">
        <v>6899</v>
      </c>
      <c r="F49" s="133" t="s">
        <v>552</v>
      </c>
      <c r="G49" s="133" t="s">
        <v>533</v>
      </c>
      <c r="H49" s="133" t="s">
        <v>582</v>
      </c>
      <c r="I49" s="133">
        <v>626351</v>
      </c>
      <c r="J49" s="133" t="s">
        <v>554</v>
      </c>
      <c r="K49" s="133">
        <v>0</v>
      </c>
    </row>
    <row r="50" spans="1:11" ht="39.950000000000003" hidden="1" customHeight="1" x14ac:dyDescent="0.25">
      <c r="A50" s="133" t="s">
        <v>285</v>
      </c>
      <c r="B50" s="133" t="s">
        <v>549</v>
      </c>
      <c r="C50" s="133" t="s">
        <v>550</v>
      </c>
      <c r="D50" s="133" t="s">
        <v>573</v>
      </c>
      <c r="E50" s="134">
        <v>100</v>
      </c>
      <c r="F50" s="133" t="s">
        <v>574</v>
      </c>
      <c r="G50" s="133" t="s">
        <v>533</v>
      </c>
      <c r="H50" s="133" t="s">
        <v>583</v>
      </c>
      <c r="I50" s="133">
        <v>626351</v>
      </c>
      <c r="J50" s="133" t="s">
        <v>554</v>
      </c>
      <c r="K50" s="133">
        <v>0</v>
      </c>
    </row>
    <row r="51" spans="1:11" ht="39.950000000000003" hidden="1" customHeight="1" x14ac:dyDescent="0.25">
      <c r="A51" s="133" t="s">
        <v>285</v>
      </c>
      <c r="B51" s="133" t="s">
        <v>549</v>
      </c>
      <c r="C51" s="133" t="s">
        <v>550</v>
      </c>
      <c r="D51" s="133" t="s">
        <v>576</v>
      </c>
      <c r="E51" s="134">
        <v>1144</v>
      </c>
      <c r="F51" s="133" t="s">
        <v>577</v>
      </c>
      <c r="G51" s="133" t="s">
        <v>533</v>
      </c>
      <c r="H51" s="133" t="s">
        <v>580</v>
      </c>
      <c r="I51" s="133">
        <v>626351</v>
      </c>
      <c r="J51" s="133" t="s">
        <v>554</v>
      </c>
      <c r="K51" s="133">
        <v>10</v>
      </c>
    </row>
    <row r="52" spans="1:11" ht="39.950000000000003" hidden="1" customHeight="1" x14ac:dyDescent="0.25">
      <c r="A52" s="133" t="s">
        <v>285</v>
      </c>
      <c r="B52" s="133" t="s">
        <v>549</v>
      </c>
      <c r="C52" s="133" t="s">
        <v>550</v>
      </c>
      <c r="D52" s="133" t="s">
        <v>563</v>
      </c>
      <c r="E52" s="134">
        <v>182</v>
      </c>
      <c r="F52" s="133" t="s">
        <v>564</v>
      </c>
      <c r="G52" s="133" t="s">
        <v>533</v>
      </c>
      <c r="H52" s="133" t="s">
        <v>584</v>
      </c>
      <c r="I52" s="133">
        <v>626351</v>
      </c>
      <c r="J52" s="133" t="s">
        <v>554</v>
      </c>
      <c r="K52" s="133">
        <v>0</v>
      </c>
    </row>
    <row r="53" spans="1:11" ht="39.950000000000003" hidden="1" customHeight="1" x14ac:dyDescent="0.25">
      <c r="A53" s="133" t="s">
        <v>285</v>
      </c>
      <c r="B53" s="133" t="s">
        <v>549</v>
      </c>
      <c r="C53" s="133" t="s">
        <v>550</v>
      </c>
      <c r="D53" s="133" t="s">
        <v>563</v>
      </c>
      <c r="E53" s="134">
        <v>182</v>
      </c>
      <c r="F53" s="133" t="s">
        <v>564</v>
      </c>
      <c r="G53" s="133" t="s">
        <v>533</v>
      </c>
      <c r="H53" s="133" t="s">
        <v>584</v>
      </c>
      <c r="I53" s="133">
        <v>626351</v>
      </c>
      <c r="J53" s="133" t="s">
        <v>554</v>
      </c>
      <c r="K53" s="133">
        <v>30</v>
      </c>
    </row>
    <row r="54" spans="1:11" ht="39.950000000000003" hidden="1" customHeight="1" x14ac:dyDescent="0.25">
      <c r="A54" s="133" t="s">
        <v>285</v>
      </c>
      <c r="B54" s="133" t="s">
        <v>549</v>
      </c>
      <c r="C54" s="133" t="s">
        <v>550</v>
      </c>
      <c r="D54" s="133" t="s">
        <v>551</v>
      </c>
      <c r="E54" s="134">
        <v>6899</v>
      </c>
      <c r="F54" s="133" t="s">
        <v>552</v>
      </c>
      <c r="G54" s="133" t="s">
        <v>533</v>
      </c>
      <c r="H54" s="133" t="s">
        <v>582</v>
      </c>
      <c r="I54" s="133">
        <v>626351</v>
      </c>
      <c r="J54" s="133" t="s">
        <v>554</v>
      </c>
      <c r="K54" s="133">
        <v>35</v>
      </c>
    </row>
    <row r="55" spans="1:11" ht="39.950000000000003" hidden="1" customHeight="1" x14ac:dyDescent="0.25">
      <c r="A55" s="133" t="s">
        <v>285</v>
      </c>
      <c r="B55" s="133" t="s">
        <v>549</v>
      </c>
      <c r="C55" s="133" t="s">
        <v>550</v>
      </c>
      <c r="D55" s="133" t="s">
        <v>551</v>
      </c>
      <c r="E55" s="134">
        <v>6899</v>
      </c>
      <c r="F55" s="133" t="s">
        <v>552</v>
      </c>
      <c r="G55" s="133" t="s">
        <v>533</v>
      </c>
      <c r="H55" s="133" t="s">
        <v>571</v>
      </c>
      <c r="I55" s="133">
        <v>626351</v>
      </c>
      <c r="J55" s="133" t="s">
        <v>554</v>
      </c>
      <c r="K55" s="133">
        <v>73</v>
      </c>
    </row>
    <row r="56" spans="1:11" ht="39.950000000000003" hidden="1" customHeight="1" x14ac:dyDescent="0.25">
      <c r="A56" s="133" t="s">
        <v>285</v>
      </c>
      <c r="B56" s="133" t="s">
        <v>549</v>
      </c>
      <c r="C56" s="133" t="s">
        <v>550</v>
      </c>
      <c r="D56" s="133" t="s">
        <v>551</v>
      </c>
      <c r="E56" s="134">
        <v>6899</v>
      </c>
      <c r="F56" s="133" t="s">
        <v>552</v>
      </c>
      <c r="G56" s="133" t="s">
        <v>533</v>
      </c>
      <c r="H56" s="133" t="s">
        <v>561</v>
      </c>
      <c r="I56" s="133">
        <v>626351</v>
      </c>
      <c r="J56" s="133" t="s">
        <v>554</v>
      </c>
      <c r="K56" s="133">
        <v>0</v>
      </c>
    </row>
    <row r="57" spans="1:11" ht="39.950000000000003" hidden="1" customHeight="1" x14ac:dyDescent="0.25">
      <c r="A57" s="133" t="s">
        <v>285</v>
      </c>
      <c r="B57" s="133" t="s">
        <v>549</v>
      </c>
      <c r="C57" s="133" t="s">
        <v>550</v>
      </c>
      <c r="D57" s="133" t="s">
        <v>551</v>
      </c>
      <c r="E57" s="134">
        <v>6899</v>
      </c>
      <c r="F57" s="133" t="s">
        <v>552</v>
      </c>
      <c r="G57" s="133" t="s">
        <v>533</v>
      </c>
      <c r="H57" s="133" t="s">
        <v>561</v>
      </c>
      <c r="I57" s="133">
        <v>626351</v>
      </c>
      <c r="J57" s="133" t="s">
        <v>554</v>
      </c>
      <c r="K57" s="133">
        <v>35</v>
      </c>
    </row>
    <row r="58" spans="1:11" ht="39.950000000000003" hidden="1" customHeight="1" x14ac:dyDescent="0.25">
      <c r="A58" s="133" t="s">
        <v>285</v>
      </c>
      <c r="B58" s="133" t="s">
        <v>549</v>
      </c>
      <c r="C58" s="133" t="s">
        <v>550</v>
      </c>
      <c r="D58" s="133" t="s">
        <v>551</v>
      </c>
      <c r="E58" s="134">
        <v>6899</v>
      </c>
      <c r="F58" s="133" t="s">
        <v>552</v>
      </c>
      <c r="G58" s="133" t="s">
        <v>533</v>
      </c>
      <c r="H58" s="133" t="s">
        <v>572</v>
      </c>
      <c r="I58" s="133">
        <v>626351</v>
      </c>
      <c r="J58" s="133" t="s">
        <v>554</v>
      </c>
      <c r="K58" s="133">
        <v>0</v>
      </c>
    </row>
    <row r="59" spans="1:11" ht="39.950000000000003" hidden="1" customHeight="1" x14ac:dyDescent="0.25">
      <c r="A59" s="133" t="s">
        <v>285</v>
      </c>
      <c r="B59" s="133" t="s">
        <v>549</v>
      </c>
      <c r="C59" s="133" t="s">
        <v>550</v>
      </c>
      <c r="D59" s="133" t="s">
        <v>551</v>
      </c>
      <c r="E59" s="134">
        <v>6899</v>
      </c>
      <c r="F59" s="133" t="s">
        <v>552</v>
      </c>
      <c r="G59" s="133" t="s">
        <v>533</v>
      </c>
      <c r="H59" s="133" t="s">
        <v>572</v>
      </c>
      <c r="I59" s="133">
        <v>626351</v>
      </c>
      <c r="J59" s="133" t="s">
        <v>554</v>
      </c>
      <c r="K59" s="133">
        <v>73</v>
      </c>
    </row>
    <row r="60" spans="1:11" ht="39.950000000000003" hidden="1" customHeight="1" x14ac:dyDescent="0.25">
      <c r="A60" s="133" t="s">
        <v>285</v>
      </c>
      <c r="B60" s="133" t="s">
        <v>549</v>
      </c>
      <c r="C60" s="133" t="s">
        <v>550</v>
      </c>
      <c r="D60" s="133" t="s">
        <v>551</v>
      </c>
      <c r="E60" s="134">
        <v>6899</v>
      </c>
      <c r="F60" s="133" t="s">
        <v>552</v>
      </c>
      <c r="G60" s="133" t="s">
        <v>533</v>
      </c>
      <c r="H60" s="133" t="s">
        <v>562</v>
      </c>
      <c r="I60" s="133">
        <v>626351</v>
      </c>
      <c r="J60" s="133" t="s">
        <v>554</v>
      </c>
      <c r="K60" s="133">
        <v>0</v>
      </c>
    </row>
    <row r="61" spans="1:11" ht="39.950000000000003" hidden="1" customHeight="1" x14ac:dyDescent="0.25">
      <c r="A61" s="133" t="s">
        <v>285</v>
      </c>
      <c r="B61" s="133" t="s">
        <v>549</v>
      </c>
      <c r="C61" s="133" t="s">
        <v>550</v>
      </c>
      <c r="D61" s="133" t="s">
        <v>551</v>
      </c>
      <c r="E61" s="134">
        <v>6899</v>
      </c>
      <c r="F61" s="133" t="s">
        <v>552</v>
      </c>
      <c r="G61" s="133" t="s">
        <v>533</v>
      </c>
      <c r="H61" s="133" t="s">
        <v>562</v>
      </c>
      <c r="I61" s="133">
        <v>626351</v>
      </c>
      <c r="J61" s="133" t="s">
        <v>554</v>
      </c>
      <c r="K61" s="133">
        <v>73</v>
      </c>
    </row>
    <row r="62" spans="1:11" ht="39.950000000000003" hidden="1" customHeight="1" x14ac:dyDescent="0.25">
      <c r="A62" s="133" t="s">
        <v>285</v>
      </c>
      <c r="B62" s="133" t="s">
        <v>549</v>
      </c>
      <c r="C62" s="133" t="s">
        <v>550</v>
      </c>
      <c r="D62" s="133" t="s">
        <v>576</v>
      </c>
      <c r="E62" s="134">
        <v>1144</v>
      </c>
      <c r="F62" s="133" t="s">
        <v>577</v>
      </c>
      <c r="G62" s="133" t="s">
        <v>533</v>
      </c>
      <c r="H62" s="133" t="s">
        <v>585</v>
      </c>
      <c r="I62" s="133">
        <v>626351</v>
      </c>
      <c r="J62" s="133" t="s">
        <v>554</v>
      </c>
      <c r="K62" s="133">
        <v>10</v>
      </c>
    </row>
    <row r="63" spans="1:11" ht="39.950000000000003" hidden="1" customHeight="1" x14ac:dyDescent="0.25">
      <c r="A63" s="133" t="s">
        <v>285</v>
      </c>
      <c r="B63" s="133" t="s">
        <v>549</v>
      </c>
      <c r="C63" s="133" t="s">
        <v>550</v>
      </c>
      <c r="D63" s="133" t="s">
        <v>576</v>
      </c>
      <c r="E63" s="134">
        <v>1144</v>
      </c>
      <c r="F63" s="133" t="s">
        <v>577</v>
      </c>
      <c r="G63" s="133" t="s">
        <v>533</v>
      </c>
      <c r="H63" s="133" t="s">
        <v>586</v>
      </c>
      <c r="I63" s="133">
        <v>626351</v>
      </c>
      <c r="J63" s="133" t="s">
        <v>554</v>
      </c>
      <c r="K63" s="133">
        <v>10</v>
      </c>
    </row>
    <row r="64" spans="1:11" ht="39.950000000000003" hidden="1" customHeight="1" x14ac:dyDescent="0.25">
      <c r="A64" s="133" t="s">
        <v>285</v>
      </c>
      <c r="B64" s="133" t="s">
        <v>549</v>
      </c>
      <c r="C64" s="133" t="s">
        <v>550</v>
      </c>
      <c r="D64" s="133" t="s">
        <v>576</v>
      </c>
      <c r="E64" s="134">
        <v>1144</v>
      </c>
      <c r="F64" s="133" t="s">
        <v>577</v>
      </c>
      <c r="G64" s="133" t="s">
        <v>533</v>
      </c>
      <c r="H64" s="133" t="s">
        <v>578</v>
      </c>
      <c r="I64" s="133">
        <v>626351</v>
      </c>
      <c r="J64" s="133" t="s">
        <v>554</v>
      </c>
      <c r="K64" s="133">
        <v>10</v>
      </c>
    </row>
    <row r="65" spans="1:11" ht="39.950000000000003" hidden="1" customHeight="1" x14ac:dyDescent="0.25">
      <c r="A65" s="133" t="s">
        <v>285</v>
      </c>
      <c r="B65" s="133" t="s">
        <v>549</v>
      </c>
      <c r="C65" s="133" t="s">
        <v>550</v>
      </c>
      <c r="D65" s="133" t="s">
        <v>576</v>
      </c>
      <c r="E65" s="134">
        <v>1144</v>
      </c>
      <c r="F65" s="133" t="s">
        <v>577</v>
      </c>
      <c r="G65" s="133" t="s">
        <v>533</v>
      </c>
      <c r="H65" s="133" t="s">
        <v>587</v>
      </c>
      <c r="I65" s="133">
        <v>626351</v>
      </c>
      <c r="J65" s="133" t="s">
        <v>554</v>
      </c>
      <c r="K65" s="133">
        <v>0</v>
      </c>
    </row>
    <row r="66" spans="1:11" ht="39.950000000000003" hidden="1" customHeight="1" x14ac:dyDescent="0.25">
      <c r="A66" s="133" t="s">
        <v>285</v>
      </c>
      <c r="B66" s="133" t="s">
        <v>549</v>
      </c>
      <c r="C66" s="133" t="s">
        <v>550</v>
      </c>
      <c r="D66" s="133" t="s">
        <v>576</v>
      </c>
      <c r="E66" s="134">
        <v>1144</v>
      </c>
      <c r="F66" s="133" t="s">
        <v>577</v>
      </c>
      <c r="G66" s="133" t="s">
        <v>533</v>
      </c>
      <c r="H66" s="133" t="s">
        <v>579</v>
      </c>
      <c r="I66" s="133">
        <v>626351</v>
      </c>
      <c r="J66" s="133" t="s">
        <v>554</v>
      </c>
      <c r="K66" s="133">
        <v>10</v>
      </c>
    </row>
    <row r="67" spans="1:11" ht="39.950000000000003" hidden="1" customHeight="1" x14ac:dyDescent="0.25">
      <c r="A67" s="133" t="s">
        <v>285</v>
      </c>
      <c r="B67" s="133" t="s">
        <v>549</v>
      </c>
      <c r="C67" s="133" t="s">
        <v>550</v>
      </c>
      <c r="D67" s="133" t="s">
        <v>576</v>
      </c>
      <c r="E67" s="134">
        <v>1144</v>
      </c>
      <c r="F67" s="133" t="s">
        <v>577</v>
      </c>
      <c r="G67" s="133" t="s">
        <v>533</v>
      </c>
      <c r="H67" s="133" t="s">
        <v>588</v>
      </c>
      <c r="I67" s="133">
        <v>626351</v>
      </c>
      <c r="J67" s="133" t="s">
        <v>554</v>
      </c>
      <c r="K67" s="133">
        <v>10</v>
      </c>
    </row>
    <row r="68" spans="1:11" ht="39.950000000000003" hidden="1" customHeight="1" x14ac:dyDescent="0.25">
      <c r="A68" s="133" t="s">
        <v>285</v>
      </c>
      <c r="B68" s="133" t="s">
        <v>549</v>
      </c>
      <c r="C68" s="133" t="s">
        <v>550</v>
      </c>
      <c r="D68" s="133" t="s">
        <v>563</v>
      </c>
      <c r="E68" s="134">
        <v>182</v>
      </c>
      <c r="F68" s="133" t="s">
        <v>564</v>
      </c>
      <c r="G68" s="133" t="s">
        <v>533</v>
      </c>
      <c r="H68" s="133" t="s">
        <v>565</v>
      </c>
      <c r="I68" s="133">
        <v>626351</v>
      </c>
      <c r="J68" s="133" t="s">
        <v>554</v>
      </c>
      <c r="K68" s="133">
        <v>0</v>
      </c>
    </row>
    <row r="69" spans="1:11" ht="39.950000000000003" hidden="1" customHeight="1" x14ac:dyDescent="0.25">
      <c r="A69" s="133" t="s">
        <v>285</v>
      </c>
      <c r="B69" s="133" t="s">
        <v>549</v>
      </c>
      <c r="C69" s="133" t="s">
        <v>550</v>
      </c>
      <c r="D69" s="133" t="s">
        <v>589</v>
      </c>
      <c r="E69" s="134">
        <v>1004</v>
      </c>
      <c r="F69" s="133" t="s">
        <v>590</v>
      </c>
      <c r="G69" s="133" t="s">
        <v>533</v>
      </c>
      <c r="H69" s="133" t="s">
        <v>591</v>
      </c>
      <c r="I69" s="133">
        <v>626351</v>
      </c>
      <c r="J69" s="133" t="s">
        <v>554</v>
      </c>
      <c r="K69" s="133">
        <v>0</v>
      </c>
    </row>
    <row r="70" spans="1:11" ht="39.950000000000003" hidden="1" customHeight="1" x14ac:dyDescent="0.25">
      <c r="A70" s="133" t="s">
        <v>285</v>
      </c>
      <c r="B70" s="133" t="s">
        <v>549</v>
      </c>
      <c r="C70" s="133" t="s">
        <v>550</v>
      </c>
      <c r="D70" s="133" t="s">
        <v>551</v>
      </c>
      <c r="E70" s="134">
        <v>6899</v>
      </c>
      <c r="F70" s="133" t="s">
        <v>552</v>
      </c>
      <c r="G70" s="133" t="s">
        <v>533</v>
      </c>
      <c r="H70" s="133" t="s">
        <v>553</v>
      </c>
      <c r="I70" s="133">
        <v>626351</v>
      </c>
      <c r="J70" s="133" t="s">
        <v>554</v>
      </c>
      <c r="K70" s="133">
        <v>73</v>
      </c>
    </row>
    <row r="71" spans="1:11" ht="39.950000000000003" hidden="1" customHeight="1" x14ac:dyDescent="0.25">
      <c r="A71" s="133" t="s">
        <v>285</v>
      </c>
      <c r="B71" s="133" t="s">
        <v>549</v>
      </c>
      <c r="C71" s="133" t="s">
        <v>550</v>
      </c>
      <c r="D71" s="133" t="s">
        <v>551</v>
      </c>
      <c r="E71" s="134">
        <v>6899</v>
      </c>
      <c r="F71" s="133" t="s">
        <v>552</v>
      </c>
      <c r="G71" s="133" t="s">
        <v>533</v>
      </c>
      <c r="H71" s="133" t="s">
        <v>556</v>
      </c>
      <c r="I71" s="133">
        <v>626351</v>
      </c>
      <c r="J71" s="133" t="s">
        <v>554</v>
      </c>
      <c r="K71" s="133">
        <v>73</v>
      </c>
    </row>
    <row r="72" spans="1:11" ht="39.950000000000003" hidden="1" customHeight="1" x14ac:dyDescent="0.25">
      <c r="A72" s="133" t="s">
        <v>285</v>
      </c>
      <c r="B72" s="133" t="s">
        <v>549</v>
      </c>
      <c r="C72" s="133" t="s">
        <v>550</v>
      </c>
      <c r="D72" s="133" t="s">
        <v>551</v>
      </c>
      <c r="E72" s="134">
        <v>6899</v>
      </c>
      <c r="F72" s="133" t="s">
        <v>552</v>
      </c>
      <c r="G72" s="133" t="s">
        <v>533</v>
      </c>
      <c r="H72" s="133" t="s">
        <v>559</v>
      </c>
      <c r="I72" s="133">
        <v>626351</v>
      </c>
      <c r="J72" s="133" t="s">
        <v>554</v>
      </c>
      <c r="K72" s="133">
        <v>0</v>
      </c>
    </row>
    <row r="73" spans="1:11" ht="39.950000000000003" hidden="1" customHeight="1" x14ac:dyDescent="0.25">
      <c r="A73" s="133" t="s">
        <v>285</v>
      </c>
      <c r="B73" s="133" t="s">
        <v>549</v>
      </c>
      <c r="C73" s="133" t="s">
        <v>550</v>
      </c>
      <c r="D73" s="133" t="s">
        <v>551</v>
      </c>
      <c r="E73" s="134">
        <v>6899</v>
      </c>
      <c r="F73" s="133" t="s">
        <v>552</v>
      </c>
      <c r="G73" s="133" t="s">
        <v>533</v>
      </c>
      <c r="H73" s="133" t="s">
        <v>560</v>
      </c>
      <c r="I73" s="133">
        <v>626351</v>
      </c>
      <c r="J73" s="133" t="s">
        <v>554</v>
      </c>
      <c r="K73" s="133">
        <v>73</v>
      </c>
    </row>
    <row r="74" spans="1:11" ht="39.950000000000003" hidden="1" customHeight="1" x14ac:dyDescent="0.25">
      <c r="A74" s="133" t="s">
        <v>285</v>
      </c>
      <c r="B74" s="133" t="s">
        <v>549</v>
      </c>
      <c r="C74" s="133" t="s">
        <v>550</v>
      </c>
      <c r="D74" s="133" t="s">
        <v>551</v>
      </c>
      <c r="E74" s="134">
        <v>6899</v>
      </c>
      <c r="F74" s="133" t="s">
        <v>552</v>
      </c>
      <c r="G74" s="133" t="s">
        <v>533</v>
      </c>
      <c r="H74" s="133" t="s">
        <v>581</v>
      </c>
      <c r="I74" s="133">
        <v>626351</v>
      </c>
      <c r="J74" s="133" t="s">
        <v>554</v>
      </c>
      <c r="K74" s="133">
        <v>0</v>
      </c>
    </row>
    <row r="75" spans="1:11" ht="39.950000000000003" hidden="1" customHeight="1" x14ac:dyDescent="0.25">
      <c r="A75" s="133" t="s">
        <v>285</v>
      </c>
      <c r="B75" s="133" t="s">
        <v>549</v>
      </c>
      <c r="C75" s="133" t="s">
        <v>550</v>
      </c>
      <c r="D75" s="133" t="s">
        <v>551</v>
      </c>
      <c r="E75" s="134">
        <v>6899</v>
      </c>
      <c r="F75" s="133" t="s">
        <v>552</v>
      </c>
      <c r="G75" s="133" t="s">
        <v>533</v>
      </c>
      <c r="H75" s="133" t="s">
        <v>581</v>
      </c>
      <c r="I75" s="133">
        <v>626351</v>
      </c>
      <c r="J75" s="133" t="s">
        <v>554</v>
      </c>
      <c r="K75" s="133">
        <v>73</v>
      </c>
    </row>
    <row r="76" spans="1:11" ht="39.950000000000003" hidden="1" customHeight="1" x14ac:dyDescent="0.25">
      <c r="A76" s="133" t="s">
        <v>285</v>
      </c>
      <c r="B76" s="133" t="s">
        <v>549</v>
      </c>
      <c r="C76" s="133" t="s">
        <v>550</v>
      </c>
      <c r="D76" s="133" t="s">
        <v>551</v>
      </c>
      <c r="E76" s="134">
        <v>6899</v>
      </c>
      <c r="F76" s="133" t="s">
        <v>552</v>
      </c>
      <c r="G76" s="133" t="s">
        <v>533</v>
      </c>
      <c r="H76" s="133" t="s">
        <v>570</v>
      </c>
      <c r="I76" s="133">
        <v>626351</v>
      </c>
      <c r="J76" s="133" t="s">
        <v>554</v>
      </c>
      <c r="K76" s="133">
        <v>0</v>
      </c>
    </row>
    <row r="77" spans="1:11" ht="39.950000000000003" hidden="1" customHeight="1" x14ac:dyDescent="0.25">
      <c r="A77" s="133" t="s">
        <v>285</v>
      </c>
      <c r="B77" s="133" t="s">
        <v>549</v>
      </c>
      <c r="C77" s="133" t="s">
        <v>550</v>
      </c>
      <c r="D77" s="133" t="s">
        <v>551</v>
      </c>
      <c r="E77" s="134">
        <v>6899</v>
      </c>
      <c r="F77" s="133" t="s">
        <v>552</v>
      </c>
      <c r="G77" s="133" t="s">
        <v>533</v>
      </c>
      <c r="H77" s="133" t="s">
        <v>570</v>
      </c>
      <c r="I77" s="133">
        <v>626351</v>
      </c>
      <c r="J77" s="133" t="s">
        <v>554</v>
      </c>
      <c r="K77" s="133">
        <v>35</v>
      </c>
    </row>
    <row r="78" spans="1:11" ht="39.950000000000003" hidden="1" customHeight="1" x14ac:dyDescent="0.25">
      <c r="A78" s="133" t="s">
        <v>285</v>
      </c>
      <c r="B78" s="133" t="s">
        <v>549</v>
      </c>
      <c r="C78" s="133" t="s">
        <v>550</v>
      </c>
      <c r="D78" s="133" t="s">
        <v>551</v>
      </c>
      <c r="E78" s="134">
        <v>6899</v>
      </c>
      <c r="F78" s="133" t="s">
        <v>552</v>
      </c>
      <c r="G78" s="133" t="s">
        <v>533</v>
      </c>
      <c r="H78" s="133" t="s">
        <v>582</v>
      </c>
      <c r="I78" s="133">
        <v>626351</v>
      </c>
      <c r="J78" s="133" t="s">
        <v>554</v>
      </c>
      <c r="K78" s="133">
        <v>73</v>
      </c>
    </row>
    <row r="79" spans="1:11" ht="39.950000000000003" hidden="1" customHeight="1" x14ac:dyDescent="0.25">
      <c r="A79" s="133" t="s">
        <v>285</v>
      </c>
      <c r="B79" s="133" t="s">
        <v>549</v>
      </c>
      <c r="C79" s="133" t="s">
        <v>550</v>
      </c>
      <c r="D79" s="133" t="s">
        <v>551</v>
      </c>
      <c r="E79" s="134">
        <v>6899</v>
      </c>
      <c r="F79" s="133" t="s">
        <v>552</v>
      </c>
      <c r="G79" s="133" t="s">
        <v>533</v>
      </c>
      <c r="H79" s="133" t="s">
        <v>571</v>
      </c>
      <c r="I79" s="133">
        <v>626351</v>
      </c>
      <c r="J79" s="133" t="s">
        <v>554</v>
      </c>
      <c r="K79" s="133">
        <v>35</v>
      </c>
    </row>
    <row r="80" spans="1:11" ht="39.950000000000003" hidden="1" customHeight="1" x14ac:dyDescent="0.25">
      <c r="A80" s="133" t="s">
        <v>285</v>
      </c>
      <c r="B80" s="133" t="s">
        <v>549</v>
      </c>
      <c r="C80" s="133" t="s">
        <v>550</v>
      </c>
      <c r="D80" s="133" t="s">
        <v>576</v>
      </c>
      <c r="E80" s="134">
        <v>1144</v>
      </c>
      <c r="F80" s="133" t="s">
        <v>577</v>
      </c>
      <c r="G80" s="133" t="s">
        <v>533</v>
      </c>
      <c r="H80" s="133" t="s">
        <v>585</v>
      </c>
      <c r="I80" s="133">
        <v>626351</v>
      </c>
      <c r="J80" s="133" t="s">
        <v>554</v>
      </c>
      <c r="K80" s="133">
        <v>0</v>
      </c>
    </row>
    <row r="81" spans="1:11" ht="39.950000000000003" hidden="1" customHeight="1" x14ac:dyDescent="0.25">
      <c r="A81" s="133" t="s">
        <v>285</v>
      </c>
      <c r="B81" s="133" t="s">
        <v>549</v>
      </c>
      <c r="C81" s="133" t="s">
        <v>550</v>
      </c>
      <c r="D81" s="133" t="s">
        <v>576</v>
      </c>
      <c r="E81" s="134">
        <v>1144</v>
      </c>
      <c r="F81" s="133" t="s">
        <v>577</v>
      </c>
      <c r="G81" s="133" t="s">
        <v>533</v>
      </c>
      <c r="H81" s="133" t="s">
        <v>586</v>
      </c>
      <c r="I81" s="133">
        <v>626351</v>
      </c>
      <c r="J81" s="133" t="s">
        <v>554</v>
      </c>
      <c r="K81" s="133">
        <v>0</v>
      </c>
    </row>
    <row r="82" spans="1:11" ht="39.950000000000003" hidden="1" customHeight="1" x14ac:dyDescent="0.25">
      <c r="A82" s="133" t="s">
        <v>285</v>
      </c>
      <c r="B82" s="133" t="s">
        <v>549</v>
      </c>
      <c r="C82" s="133" t="s">
        <v>550</v>
      </c>
      <c r="D82" s="133" t="s">
        <v>576</v>
      </c>
      <c r="E82" s="134">
        <v>1144</v>
      </c>
      <c r="F82" s="133" t="s">
        <v>577</v>
      </c>
      <c r="G82" s="133" t="s">
        <v>533</v>
      </c>
      <c r="H82" s="133" t="s">
        <v>587</v>
      </c>
      <c r="I82" s="133">
        <v>626351</v>
      </c>
      <c r="J82" s="133" t="s">
        <v>554</v>
      </c>
      <c r="K82" s="133">
        <v>10</v>
      </c>
    </row>
    <row r="83" spans="1:11" ht="39.950000000000003" hidden="1" customHeight="1" x14ac:dyDescent="0.25">
      <c r="A83" s="133" t="s">
        <v>285</v>
      </c>
      <c r="B83" s="133" t="s">
        <v>549</v>
      </c>
      <c r="C83" s="133" t="s">
        <v>550</v>
      </c>
      <c r="D83" s="133" t="s">
        <v>576</v>
      </c>
      <c r="E83" s="134">
        <v>1144</v>
      </c>
      <c r="F83" s="133" t="s">
        <v>577</v>
      </c>
      <c r="G83" s="133" t="s">
        <v>533</v>
      </c>
      <c r="H83" s="133" t="s">
        <v>588</v>
      </c>
      <c r="I83" s="133">
        <v>626351</v>
      </c>
      <c r="J83" s="133" t="s">
        <v>554</v>
      </c>
      <c r="K83" s="133">
        <v>0</v>
      </c>
    </row>
    <row r="84" spans="1:11" ht="39.950000000000003" hidden="1" customHeight="1" x14ac:dyDescent="0.25">
      <c r="A84" s="133" t="s">
        <v>285</v>
      </c>
      <c r="B84" s="133" t="s">
        <v>549</v>
      </c>
      <c r="C84" s="133" t="s">
        <v>550</v>
      </c>
      <c r="D84" s="133" t="s">
        <v>589</v>
      </c>
      <c r="E84" s="134">
        <v>1004</v>
      </c>
      <c r="F84" s="133" t="s">
        <v>590</v>
      </c>
      <c r="G84" s="133" t="s">
        <v>533</v>
      </c>
      <c r="H84" s="133" t="s">
        <v>592</v>
      </c>
      <c r="I84" s="133">
        <v>626351</v>
      </c>
      <c r="J84" s="133" t="s">
        <v>554</v>
      </c>
      <c r="K84" s="133">
        <v>0</v>
      </c>
    </row>
    <row r="85" spans="1:11" ht="39.950000000000003" hidden="1" customHeight="1" x14ac:dyDescent="0.25">
      <c r="A85" s="133" t="s">
        <v>267</v>
      </c>
      <c r="B85" s="133" t="s">
        <v>494</v>
      </c>
      <c r="C85" s="133" t="s">
        <v>593</v>
      </c>
      <c r="D85" s="133" t="s">
        <v>594</v>
      </c>
      <c r="E85" s="134">
        <v>1</v>
      </c>
      <c r="F85" s="133" t="s">
        <v>595</v>
      </c>
      <c r="G85" s="133" t="s">
        <v>533</v>
      </c>
      <c r="H85" s="133" t="s">
        <v>596</v>
      </c>
      <c r="I85" s="133">
        <v>626373</v>
      </c>
      <c r="J85" s="133" t="s">
        <v>597</v>
      </c>
      <c r="K85" s="133">
        <v>1</v>
      </c>
    </row>
    <row r="86" spans="1:11" ht="39.950000000000003" hidden="1" customHeight="1" x14ac:dyDescent="0.25">
      <c r="A86" s="133" t="s">
        <v>267</v>
      </c>
      <c r="B86" s="133" t="s">
        <v>494</v>
      </c>
      <c r="C86" s="133" t="s">
        <v>593</v>
      </c>
      <c r="D86" s="133" t="s">
        <v>598</v>
      </c>
      <c r="E86" s="134">
        <v>1</v>
      </c>
      <c r="F86" s="133" t="s">
        <v>595</v>
      </c>
      <c r="G86" s="133" t="s">
        <v>533</v>
      </c>
      <c r="H86" s="133" t="s">
        <v>599</v>
      </c>
      <c r="I86" s="133">
        <v>626373</v>
      </c>
      <c r="J86" s="133" t="s">
        <v>597</v>
      </c>
      <c r="K86" s="133">
        <v>1</v>
      </c>
    </row>
    <row r="87" spans="1:11" ht="39.950000000000003" hidden="1" customHeight="1" x14ac:dyDescent="0.25">
      <c r="A87" s="133" t="s">
        <v>267</v>
      </c>
      <c r="B87" s="133" t="s">
        <v>494</v>
      </c>
      <c r="C87" s="133" t="s">
        <v>593</v>
      </c>
      <c r="D87" s="133" t="s">
        <v>563</v>
      </c>
      <c r="E87" s="134">
        <v>25</v>
      </c>
      <c r="F87" s="133" t="s">
        <v>600</v>
      </c>
      <c r="G87" s="133" t="s">
        <v>533</v>
      </c>
      <c r="H87" s="133" t="s">
        <v>601</v>
      </c>
      <c r="I87" s="133">
        <v>626373</v>
      </c>
      <c r="J87" s="133" t="s">
        <v>597</v>
      </c>
      <c r="K87" s="133">
        <v>6</v>
      </c>
    </row>
    <row r="88" spans="1:11" ht="39.950000000000003" hidden="1" customHeight="1" x14ac:dyDescent="0.25">
      <c r="A88" s="133" t="s">
        <v>267</v>
      </c>
      <c r="B88" s="133" t="s">
        <v>494</v>
      </c>
      <c r="C88" s="133" t="s">
        <v>593</v>
      </c>
      <c r="D88" s="133" t="s">
        <v>602</v>
      </c>
      <c r="E88" s="134">
        <v>1</v>
      </c>
      <c r="F88" s="133" t="s">
        <v>595</v>
      </c>
      <c r="G88" s="133" t="s">
        <v>533</v>
      </c>
      <c r="H88" s="133" t="s">
        <v>603</v>
      </c>
      <c r="I88" s="133">
        <v>626373</v>
      </c>
      <c r="J88" s="133" t="s">
        <v>597</v>
      </c>
      <c r="K88" s="133">
        <v>1</v>
      </c>
    </row>
    <row r="89" spans="1:11" ht="39.950000000000003" hidden="1" customHeight="1" x14ac:dyDescent="0.25">
      <c r="A89" s="133" t="s">
        <v>267</v>
      </c>
      <c r="B89" s="133" t="s">
        <v>494</v>
      </c>
      <c r="C89" s="133" t="s">
        <v>593</v>
      </c>
      <c r="D89" s="133" t="s">
        <v>604</v>
      </c>
      <c r="E89" s="134">
        <v>1</v>
      </c>
      <c r="F89" s="133" t="s">
        <v>595</v>
      </c>
      <c r="G89" s="133" t="s">
        <v>533</v>
      </c>
      <c r="H89" s="133" t="s">
        <v>605</v>
      </c>
      <c r="I89" s="133">
        <v>626373</v>
      </c>
      <c r="J89" s="133" t="s">
        <v>597</v>
      </c>
      <c r="K89" s="133">
        <v>1</v>
      </c>
    </row>
    <row r="90" spans="1:11" ht="39.950000000000003" hidden="1" customHeight="1" x14ac:dyDescent="0.25">
      <c r="A90" s="133" t="s">
        <v>267</v>
      </c>
      <c r="B90" s="133" t="s">
        <v>494</v>
      </c>
      <c r="C90" s="133" t="s">
        <v>593</v>
      </c>
      <c r="D90" s="133" t="s">
        <v>604</v>
      </c>
      <c r="E90" s="134">
        <v>1</v>
      </c>
      <c r="F90" s="133" t="s">
        <v>595</v>
      </c>
      <c r="G90" s="133" t="s">
        <v>533</v>
      </c>
      <c r="H90" s="133" t="s">
        <v>606</v>
      </c>
      <c r="I90" s="133">
        <v>626373</v>
      </c>
      <c r="J90" s="133" t="s">
        <v>597</v>
      </c>
      <c r="K90" s="133">
        <v>1</v>
      </c>
    </row>
    <row r="91" spans="1:11" ht="39.950000000000003" hidden="1" customHeight="1" x14ac:dyDescent="0.25">
      <c r="A91" s="133" t="s">
        <v>267</v>
      </c>
      <c r="B91" s="133" t="s">
        <v>494</v>
      </c>
      <c r="C91" s="133" t="s">
        <v>593</v>
      </c>
      <c r="D91" s="133" t="s">
        <v>607</v>
      </c>
      <c r="E91" s="134">
        <v>1</v>
      </c>
      <c r="F91" s="133" t="s">
        <v>595</v>
      </c>
      <c r="G91" s="133" t="s">
        <v>533</v>
      </c>
      <c r="H91" s="133" t="s">
        <v>608</v>
      </c>
      <c r="I91" s="133">
        <v>626373</v>
      </c>
      <c r="J91" s="133" t="s">
        <v>597</v>
      </c>
      <c r="K91" s="133">
        <v>1</v>
      </c>
    </row>
    <row r="92" spans="1:11" ht="39.950000000000003" hidden="1" customHeight="1" x14ac:dyDescent="0.25">
      <c r="A92" s="133" t="s">
        <v>267</v>
      </c>
      <c r="B92" s="133" t="s">
        <v>494</v>
      </c>
      <c r="C92" s="133" t="s">
        <v>593</v>
      </c>
      <c r="D92" s="133" t="s">
        <v>607</v>
      </c>
      <c r="E92" s="134">
        <v>1</v>
      </c>
      <c r="F92" s="133" t="s">
        <v>595</v>
      </c>
      <c r="G92" s="133" t="s">
        <v>533</v>
      </c>
      <c r="H92" s="133" t="s">
        <v>609</v>
      </c>
      <c r="I92" s="133">
        <v>626373</v>
      </c>
      <c r="J92" s="133" t="s">
        <v>597</v>
      </c>
      <c r="K92" s="133">
        <v>1</v>
      </c>
    </row>
    <row r="93" spans="1:11" ht="39.950000000000003" hidden="1" customHeight="1" x14ac:dyDescent="0.25">
      <c r="A93" s="133" t="s">
        <v>267</v>
      </c>
      <c r="B93" s="133" t="s">
        <v>494</v>
      </c>
      <c r="C93" s="133" t="s">
        <v>593</v>
      </c>
      <c r="D93" s="133" t="s">
        <v>607</v>
      </c>
      <c r="E93" s="134">
        <v>1</v>
      </c>
      <c r="F93" s="133" t="s">
        <v>595</v>
      </c>
      <c r="G93" s="133" t="s">
        <v>533</v>
      </c>
      <c r="H93" s="133" t="s">
        <v>610</v>
      </c>
      <c r="I93" s="133">
        <v>626373</v>
      </c>
      <c r="J93" s="133" t="s">
        <v>597</v>
      </c>
      <c r="K93" s="133">
        <v>1</v>
      </c>
    </row>
    <row r="94" spans="1:11" ht="39.950000000000003" hidden="1" customHeight="1" x14ac:dyDescent="0.25">
      <c r="A94" s="133" t="s">
        <v>267</v>
      </c>
      <c r="B94" s="133" t="s">
        <v>494</v>
      </c>
      <c r="C94" s="133" t="s">
        <v>611</v>
      </c>
      <c r="D94" s="133" t="s">
        <v>612</v>
      </c>
      <c r="E94" s="134">
        <v>3</v>
      </c>
      <c r="F94" s="133" t="s">
        <v>595</v>
      </c>
      <c r="G94" s="133" t="s">
        <v>533</v>
      </c>
      <c r="H94" s="133" t="s">
        <v>613</v>
      </c>
      <c r="I94" s="133">
        <v>626373</v>
      </c>
      <c r="J94" s="133" t="s">
        <v>597</v>
      </c>
      <c r="K94" s="133">
        <v>3</v>
      </c>
    </row>
    <row r="95" spans="1:11" ht="39.950000000000003" hidden="1" customHeight="1" x14ac:dyDescent="0.25">
      <c r="A95" s="133" t="s">
        <v>267</v>
      </c>
      <c r="B95" s="133" t="s">
        <v>494</v>
      </c>
      <c r="C95" s="133" t="s">
        <v>611</v>
      </c>
      <c r="D95" s="133" t="s">
        <v>612</v>
      </c>
      <c r="E95" s="134">
        <v>3</v>
      </c>
      <c r="F95" s="133" t="s">
        <v>595</v>
      </c>
      <c r="G95" s="133" t="s">
        <v>533</v>
      </c>
      <c r="H95" s="133" t="s">
        <v>614</v>
      </c>
      <c r="I95" s="133">
        <v>626373</v>
      </c>
      <c r="J95" s="133" t="s">
        <v>597</v>
      </c>
      <c r="K95" s="133">
        <v>3</v>
      </c>
    </row>
    <row r="96" spans="1:11" ht="39.950000000000003" hidden="1" customHeight="1" x14ac:dyDescent="0.25">
      <c r="A96" s="133" t="s">
        <v>267</v>
      </c>
      <c r="B96" s="133" t="s">
        <v>494</v>
      </c>
      <c r="C96" s="133" t="s">
        <v>611</v>
      </c>
      <c r="D96" s="133" t="s">
        <v>612</v>
      </c>
      <c r="E96" s="134">
        <v>3</v>
      </c>
      <c r="F96" s="133" t="s">
        <v>595</v>
      </c>
      <c r="G96" s="133" t="s">
        <v>533</v>
      </c>
      <c r="H96" s="133" t="s">
        <v>615</v>
      </c>
      <c r="I96" s="133">
        <v>626373</v>
      </c>
      <c r="J96" s="133" t="s">
        <v>597</v>
      </c>
      <c r="K96" s="133">
        <v>3</v>
      </c>
    </row>
    <row r="97" spans="1:11" ht="39.950000000000003" hidden="1" customHeight="1" x14ac:dyDescent="0.25">
      <c r="A97" s="133" t="s">
        <v>267</v>
      </c>
      <c r="B97" s="133" t="s">
        <v>494</v>
      </c>
      <c r="C97" s="133" t="s">
        <v>593</v>
      </c>
      <c r="D97" s="133" t="s">
        <v>563</v>
      </c>
      <c r="E97" s="134">
        <v>25</v>
      </c>
      <c r="F97" s="133" t="s">
        <v>600</v>
      </c>
      <c r="G97" s="133" t="s">
        <v>533</v>
      </c>
      <c r="H97" s="133" t="s">
        <v>616</v>
      </c>
      <c r="I97" s="133">
        <v>626373</v>
      </c>
      <c r="J97" s="133" t="s">
        <v>597</v>
      </c>
      <c r="K97" s="133">
        <v>6</v>
      </c>
    </row>
    <row r="98" spans="1:11" ht="39.950000000000003" hidden="1" customHeight="1" x14ac:dyDescent="0.25">
      <c r="A98" s="133" t="s">
        <v>267</v>
      </c>
      <c r="B98" s="133" t="s">
        <v>494</v>
      </c>
      <c r="C98" s="133" t="s">
        <v>593</v>
      </c>
      <c r="D98" s="133" t="s">
        <v>594</v>
      </c>
      <c r="E98" s="134">
        <v>1</v>
      </c>
      <c r="F98" s="133" t="s">
        <v>595</v>
      </c>
      <c r="G98" s="133" t="s">
        <v>533</v>
      </c>
      <c r="H98" s="133" t="s">
        <v>617</v>
      </c>
      <c r="I98" s="133">
        <v>626373</v>
      </c>
      <c r="J98" s="133" t="s">
        <v>597</v>
      </c>
      <c r="K98" s="133">
        <v>1</v>
      </c>
    </row>
    <row r="99" spans="1:11" ht="39.950000000000003" hidden="1" customHeight="1" x14ac:dyDescent="0.25">
      <c r="A99" s="133" t="s">
        <v>267</v>
      </c>
      <c r="B99" s="133" t="s">
        <v>494</v>
      </c>
      <c r="C99" s="133" t="s">
        <v>593</v>
      </c>
      <c r="D99" s="133" t="s">
        <v>598</v>
      </c>
      <c r="E99" s="134">
        <v>1</v>
      </c>
      <c r="F99" s="133" t="s">
        <v>595</v>
      </c>
      <c r="G99" s="133" t="s">
        <v>533</v>
      </c>
      <c r="H99" s="133" t="s">
        <v>618</v>
      </c>
      <c r="I99" s="133">
        <v>626373</v>
      </c>
      <c r="J99" s="133" t="s">
        <v>597</v>
      </c>
      <c r="K99" s="133">
        <v>1</v>
      </c>
    </row>
    <row r="100" spans="1:11" ht="39.950000000000003" hidden="1" customHeight="1" x14ac:dyDescent="0.25">
      <c r="A100" s="133" t="s">
        <v>267</v>
      </c>
      <c r="B100" s="133" t="s">
        <v>494</v>
      </c>
      <c r="C100" s="133" t="s">
        <v>593</v>
      </c>
      <c r="D100" s="133" t="s">
        <v>598</v>
      </c>
      <c r="E100" s="134">
        <v>1</v>
      </c>
      <c r="F100" s="133" t="s">
        <v>595</v>
      </c>
      <c r="G100" s="133" t="s">
        <v>533</v>
      </c>
      <c r="H100" s="133" t="s">
        <v>619</v>
      </c>
      <c r="I100" s="133">
        <v>626373</v>
      </c>
      <c r="J100" s="133" t="s">
        <v>597</v>
      </c>
      <c r="K100" s="133">
        <v>1</v>
      </c>
    </row>
    <row r="101" spans="1:11" ht="39.950000000000003" hidden="1" customHeight="1" x14ac:dyDescent="0.25">
      <c r="A101" s="133" t="s">
        <v>267</v>
      </c>
      <c r="B101" s="133" t="s">
        <v>494</v>
      </c>
      <c r="C101" s="133" t="s">
        <v>593</v>
      </c>
      <c r="D101" s="133" t="s">
        <v>602</v>
      </c>
      <c r="E101" s="134">
        <v>1</v>
      </c>
      <c r="F101" s="133" t="s">
        <v>595</v>
      </c>
      <c r="G101" s="133" t="s">
        <v>533</v>
      </c>
      <c r="H101" s="133" t="s">
        <v>620</v>
      </c>
      <c r="I101" s="133">
        <v>626373</v>
      </c>
      <c r="J101" s="133" t="s">
        <v>597</v>
      </c>
      <c r="K101" s="133">
        <v>1</v>
      </c>
    </row>
    <row r="102" spans="1:11" ht="39.950000000000003" hidden="1" customHeight="1" x14ac:dyDescent="0.25">
      <c r="A102" s="133" t="s">
        <v>267</v>
      </c>
      <c r="B102" s="133" t="s">
        <v>494</v>
      </c>
      <c r="C102" s="133" t="s">
        <v>611</v>
      </c>
      <c r="D102" s="133" t="s">
        <v>612</v>
      </c>
      <c r="E102" s="134">
        <v>3</v>
      </c>
      <c r="F102" s="133" t="s">
        <v>595</v>
      </c>
      <c r="G102" s="133" t="s">
        <v>533</v>
      </c>
      <c r="H102" s="133" t="s">
        <v>621</v>
      </c>
      <c r="I102" s="133">
        <v>626373</v>
      </c>
      <c r="J102" s="133" t="s">
        <v>597</v>
      </c>
      <c r="K102" s="133">
        <v>3</v>
      </c>
    </row>
    <row r="103" spans="1:11" ht="39.950000000000003" hidden="1" customHeight="1" x14ac:dyDescent="0.25">
      <c r="A103" s="133" t="s">
        <v>308</v>
      </c>
      <c r="B103" s="133" t="s">
        <v>511</v>
      </c>
      <c r="C103" s="133" t="s">
        <v>622</v>
      </c>
      <c r="D103" s="133" t="s">
        <v>623</v>
      </c>
      <c r="E103" s="134">
        <v>3</v>
      </c>
      <c r="F103" s="133" t="s">
        <v>624</v>
      </c>
      <c r="G103" s="133" t="s">
        <v>533</v>
      </c>
      <c r="H103" s="133" t="s">
        <v>625</v>
      </c>
      <c r="I103" s="133">
        <v>626400</v>
      </c>
      <c r="J103" s="133" t="s">
        <v>626</v>
      </c>
      <c r="K103" s="133">
        <v>4</v>
      </c>
    </row>
    <row r="104" spans="1:11" ht="39.950000000000003" hidden="1" customHeight="1" x14ac:dyDescent="0.25">
      <c r="A104" s="133" t="s">
        <v>308</v>
      </c>
      <c r="B104" s="133" t="s">
        <v>511</v>
      </c>
      <c r="C104" s="133" t="s">
        <v>622</v>
      </c>
      <c r="D104" s="133" t="s">
        <v>531</v>
      </c>
      <c r="E104" s="134">
        <v>2</v>
      </c>
      <c r="F104" s="133" t="s">
        <v>532</v>
      </c>
      <c r="G104" s="133" t="s">
        <v>533</v>
      </c>
      <c r="H104" s="133" t="s">
        <v>627</v>
      </c>
      <c r="I104" s="133">
        <v>626400</v>
      </c>
      <c r="J104" s="133" t="s">
        <v>626</v>
      </c>
      <c r="K104" s="133" t="s">
        <v>260</v>
      </c>
    </row>
    <row r="105" spans="1:11" ht="39.950000000000003" hidden="1" customHeight="1" x14ac:dyDescent="0.25">
      <c r="A105" s="133" t="s">
        <v>308</v>
      </c>
      <c r="B105" s="133" t="s">
        <v>511</v>
      </c>
      <c r="C105" s="133" t="s">
        <v>622</v>
      </c>
      <c r="D105" s="133" t="s">
        <v>531</v>
      </c>
      <c r="E105" s="134">
        <v>2</v>
      </c>
      <c r="F105" s="133" t="s">
        <v>532</v>
      </c>
      <c r="G105" s="133" t="s">
        <v>533</v>
      </c>
      <c r="H105" s="133" t="s">
        <v>628</v>
      </c>
      <c r="I105" s="133">
        <v>626400</v>
      </c>
      <c r="J105" s="133" t="s">
        <v>626</v>
      </c>
      <c r="K105" s="133" t="s">
        <v>260</v>
      </c>
    </row>
    <row r="106" spans="1:11" ht="39.950000000000003" hidden="1" customHeight="1" x14ac:dyDescent="0.25">
      <c r="A106" s="133" t="s">
        <v>308</v>
      </c>
      <c r="B106" s="133" t="s">
        <v>511</v>
      </c>
      <c r="C106" s="133" t="s">
        <v>622</v>
      </c>
      <c r="D106" s="133" t="s">
        <v>623</v>
      </c>
      <c r="E106" s="134">
        <v>3</v>
      </c>
      <c r="F106" s="133" t="s">
        <v>624</v>
      </c>
      <c r="G106" s="133" t="s">
        <v>533</v>
      </c>
      <c r="H106" s="133" t="s">
        <v>629</v>
      </c>
      <c r="I106" s="133">
        <v>626400</v>
      </c>
      <c r="J106" s="133" t="s">
        <v>626</v>
      </c>
      <c r="K106" s="133">
        <v>4</v>
      </c>
    </row>
    <row r="107" spans="1:11" ht="39.950000000000003" hidden="1" customHeight="1" x14ac:dyDescent="0.25">
      <c r="A107" s="133" t="s">
        <v>308</v>
      </c>
      <c r="B107" s="133" t="s">
        <v>511</v>
      </c>
      <c r="C107" s="133" t="s">
        <v>622</v>
      </c>
      <c r="D107" s="133" t="s">
        <v>623</v>
      </c>
      <c r="E107" s="134">
        <v>3</v>
      </c>
      <c r="F107" s="133" t="s">
        <v>624</v>
      </c>
      <c r="G107" s="133" t="s">
        <v>533</v>
      </c>
      <c r="H107" s="133" t="s">
        <v>630</v>
      </c>
      <c r="I107" s="133">
        <v>626400</v>
      </c>
      <c r="J107" s="133" t="s">
        <v>626</v>
      </c>
      <c r="K107" s="133">
        <v>4</v>
      </c>
    </row>
    <row r="108" spans="1:11" ht="39.950000000000003" hidden="1" customHeight="1" x14ac:dyDescent="0.25">
      <c r="A108" s="133" t="s">
        <v>308</v>
      </c>
      <c r="B108" s="133" t="s">
        <v>511</v>
      </c>
      <c r="C108" s="133" t="s">
        <v>622</v>
      </c>
      <c r="D108" s="133" t="s">
        <v>623</v>
      </c>
      <c r="E108" s="134">
        <v>3</v>
      </c>
      <c r="F108" s="133" t="s">
        <v>624</v>
      </c>
      <c r="G108" s="133" t="s">
        <v>533</v>
      </c>
      <c r="H108" s="133" t="s">
        <v>631</v>
      </c>
      <c r="I108" s="133">
        <v>626400</v>
      </c>
      <c r="J108" s="133" t="s">
        <v>626</v>
      </c>
      <c r="K108" s="133">
        <v>4</v>
      </c>
    </row>
    <row r="109" spans="1:11" ht="39.950000000000003" hidden="1" customHeight="1" x14ac:dyDescent="0.25">
      <c r="A109" s="133" t="s">
        <v>305</v>
      </c>
      <c r="B109" s="133" t="s">
        <v>515</v>
      </c>
      <c r="C109" s="133" t="s">
        <v>632</v>
      </c>
      <c r="D109" s="133" t="s">
        <v>633</v>
      </c>
      <c r="E109" s="134">
        <v>100</v>
      </c>
      <c r="F109" s="133" t="s">
        <v>634</v>
      </c>
      <c r="G109" s="133" t="s">
        <v>533</v>
      </c>
      <c r="H109" s="133" t="s">
        <v>635</v>
      </c>
      <c r="I109" s="133">
        <v>626371</v>
      </c>
      <c r="J109" s="133" t="s">
        <v>636</v>
      </c>
      <c r="K109" s="133">
        <v>98</v>
      </c>
    </row>
    <row r="110" spans="1:11" ht="39.950000000000003" hidden="1" customHeight="1" x14ac:dyDescent="0.25">
      <c r="A110" s="133" t="s">
        <v>305</v>
      </c>
      <c r="B110" s="133" t="s">
        <v>515</v>
      </c>
      <c r="C110" s="133" t="s">
        <v>632</v>
      </c>
      <c r="D110" s="133" t="s">
        <v>633</v>
      </c>
      <c r="E110" s="134">
        <v>100</v>
      </c>
      <c r="F110" s="133" t="s">
        <v>634</v>
      </c>
      <c r="G110" s="133" t="s">
        <v>533</v>
      </c>
      <c r="H110" s="133" t="s">
        <v>637</v>
      </c>
      <c r="I110" s="133">
        <v>626371</v>
      </c>
      <c r="J110" s="133" t="s">
        <v>636</v>
      </c>
      <c r="K110" s="133">
        <v>98</v>
      </c>
    </row>
    <row r="111" spans="1:11" ht="39.950000000000003" hidden="1" customHeight="1" x14ac:dyDescent="0.25">
      <c r="A111" s="133" t="s">
        <v>305</v>
      </c>
      <c r="B111" s="133" t="s">
        <v>515</v>
      </c>
      <c r="C111" s="133" t="s">
        <v>632</v>
      </c>
      <c r="D111" s="133" t="s">
        <v>633</v>
      </c>
      <c r="E111" s="134">
        <v>100</v>
      </c>
      <c r="F111" s="133" t="s">
        <v>634</v>
      </c>
      <c r="G111" s="133" t="s">
        <v>533</v>
      </c>
      <c r="H111" s="133" t="s">
        <v>635</v>
      </c>
      <c r="I111" s="133">
        <v>626371</v>
      </c>
      <c r="J111" s="133" t="s">
        <v>636</v>
      </c>
      <c r="K111" s="133">
        <v>100</v>
      </c>
    </row>
    <row r="112" spans="1:11" ht="39.950000000000003" hidden="1" customHeight="1" x14ac:dyDescent="0.25">
      <c r="A112" s="133" t="s">
        <v>305</v>
      </c>
      <c r="B112" s="133" t="s">
        <v>515</v>
      </c>
      <c r="C112" s="133" t="s">
        <v>632</v>
      </c>
      <c r="D112" s="133" t="s">
        <v>633</v>
      </c>
      <c r="E112" s="134">
        <v>100</v>
      </c>
      <c r="F112" s="133" t="s">
        <v>634</v>
      </c>
      <c r="G112" s="133" t="s">
        <v>533</v>
      </c>
      <c r="H112" s="133" t="s">
        <v>638</v>
      </c>
      <c r="I112" s="133">
        <v>626371</v>
      </c>
      <c r="J112" s="133" t="s">
        <v>636</v>
      </c>
      <c r="K112" s="133">
        <v>98</v>
      </c>
    </row>
    <row r="113" spans="1:11" ht="39.950000000000003" hidden="1" customHeight="1" x14ac:dyDescent="0.25">
      <c r="A113" s="133" t="s">
        <v>305</v>
      </c>
      <c r="B113" s="133" t="s">
        <v>515</v>
      </c>
      <c r="C113" s="133" t="s">
        <v>632</v>
      </c>
      <c r="D113" s="133" t="s">
        <v>633</v>
      </c>
      <c r="E113" s="134">
        <v>100</v>
      </c>
      <c r="F113" s="133" t="s">
        <v>634</v>
      </c>
      <c r="G113" s="133" t="s">
        <v>533</v>
      </c>
      <c r="H113" s="133" t="s">
        <v>638</v>
      </c>
      <c r="I113" s="133">
        <v>626371</v>
      </c>
      <c r="J113" s="133" t="s">
        <v>636</v>
      </c>
      <c r="K113" s="133">
        <v>100</v>
      </c>
    </row>
    <row r="114" spans="1:11" ht="39.950000000000003" hidden="1" customHeight="1" x14ac:dyDescent="0.25">
      <c r="A114" s="133" t="s">
        <v>305</v>
      </c>
      <c r="B114" s="133" t="s">
        <v>515</v>
      </c>
      <c r="C114" s="133" t="s">
        <v>632</v>
      </c>
      <c r="D114" s="133" t="s">
        <v>633</v>
      </c>
      <c r="E114" s="134">
        <v>100</v>
      </c>
      <c r="F114" s="133" t="s">
        <v>634</v>
      </c>
      <c r="G114" s="133" t="s">
        <v>533</v>
      </c>
      <c r="H114" s="133" t="s">
        <v>639</v>
      </c>
      <c r="I114" s="133">
        <v>626371</v>
      </c>
      <c r="J114" s="133" t="s">
        <v>636</v>
      </c>
      <c r="K114" s="133">
        <v>98</v>
      </c>
    </row>
    <row r="115" spans="1:11" ht="39.950000000000003" hidden="1" customHeight="1" x14ac:dyDescent="0.25">
      <c r="A115" s="133" t="s">
        <v>305</v>
      </c>
      <c r="B115" s="133" t="s">
        <v>515</v>
      </c>
      <c r="C115" s="133" t="s">
        <v>632</v>
      </c>
      <c r="D115" s="133" t="s">
        <v>633</v>
      </c>
      <c r="E115" s="134">
        <v>100</v>
      </c>
      <c r="F115" s="133" t="s">
        <v>634</v>
      </c>
      <c r="G115" s="133" t="s">
        <v>533</v>
      </c>
      <c r="H115" s="133" t="s">
        <v>639</v>
      </c>
      <c r="I115" s="133">
        <v>626371</v>
      </c>
      <c r="J115" s="133" t="s">
        <v>636</v>
      </c>
      <c r="K115" s="133">
        <v>100</v>
      </c>
    </row>
    <row r="116" spans="1:11" ht="39.950000000000003" hidden="1" customHeight="1" x14ac:dyDescent="0.25">
      <c r="A116" s="133" t="s">
        <v>305</v>
      </c>
      <c r="B116" s="133" t="s">
        <v>515</v>
      </c>
      <c r="C116" s="133" t="s">
        <v>632</v>
      </c>
      <c r="D116" s="133" t="s">
        <v>633</v>
      </c>
      <c r="E116" s="134">
        <v>100</v>
      </c>
      <c r="F116" s="133" t="s">
        <v>634</v>
      </c>
      <c r="G116" s="133" t="s">
        <v>533</v>
      </c>
      <c r="H116" s="133" t="s">
        <v>637</v>
      </c>
      <c r="I116" s="133">
        <v>626371</v>
      </c>
      <c r="J116" s="133" t="s">
        <v>636</v>
      </c>
      <c r="K116" s="133">
        <v>100</v>
      </c>
    </row>
    <row r="117" spans="1:11" ht="39.950000000000003" hidden="1" customHeight="1" x14ac:dyDescent="0.25">
      <c r="A117" s="133" t="s">
        <v>305</v>
      </c>
      <c r="B117" s="133" t="s">
        <v>515</v>
      </c>
      <c r="C117" s="133" t="s">
        <v>640</v>
      </c>
      <c r="D117" s="133" t="s">
        <v>531</v>
      </c>
      <c r="E117" s="134">
        <v>4</v>
      </c>
      <c r="F117" s="133" t="s">
        <v>532</v>
      </c>
      <c r="G117" s="133" t="s">
        <v>533</v>
      </c>
      <c r="H117" s="133" t="s">
        <v>641</v>
      </c>
      <c r="I117" s="133">
        <v>626371</v>
      </c>
      <c r="J117" s="133" t="s">
        <v>636</v>
      </c>
      <c r="K117" s="133">
        <v>2</v>
      </c>
    </row>
    <row r="118" spans="1:11" ht="39.950000000000003" hidden="1" customHeight="1" x14ac:dyDescent="0.25">
      <c r="A118" s="133" t="s">
        <v>305</v>
      </c>
      <c r="B118" s="133" t="s">
        <v>515</v>
      </c>
      <c r="C118" s="133" t="s">
        <v>640</v>
      </c>
      <c r="D118" s="133" t="s">
        <v>531</v>
      </c>
      <c r="E118" s="134">
        <v>4</v>
      </c>
      <c r="F118" s="133" t="s">
        <v>532</v>
      </c>
      <c r="G118" s="133" t="s">
        <v>533</v>
      </c>
      <c r="H118" s="133" t="s">
        <v>642</v>
      </c>
      <c r="I118" s="133">
        <v>626371</v>
      </c>
      <c r="J118" s="133" t="s">
        <v>636</v>
      </c>
      <c r="K118" s="133">
        <v>2</v>
      </c>
    </row>
    <row r="119" spans="1:11" ht="39.950000000000003" hidden="1" customHeight="1" x14ac:dyDescent="0.25">
      <c r="A119" s="133" t="s">
        <v>305</v>
      </c>
      <c r="B119" s="133" t="s">
        <v>515</v>
      </c>
      <c r="C119" s="133" t="s">
        <v>640</v>
      </c>
      <c r="D119" s="133" t="s">
        <v>531</v>
      </c>
      <c r="E119" s="134">
        <v>4</v>
      </c>
      <c r="F119" s="133" t="s">
        <v>532</v>
      </c>
      <c r="G119" s="133" t="s">
        <v>533</v>
      </c>
      <c r="H119" s="133" t="s">
        <v>643</v>
      </c>
      <c r="I119" s="133">
        <v>626371</v>
      </c>
      <c r="J119" s="133" t="s">
        <v>636</v>
      </c>
      <c r="K119" s="133">
        <v>2</v>
      </c>
    </row>
    <row r="120" spans="1:11" ht="39.950000000000003" hidden="1" customHeight="1" x14ac:dyDescent="0.25">
      <c r="A120" s="133" t="s">
        <v>305</v>
      </c>
      <c r="B120" s="133" t="s">
        <v>515</v>
      </c>
      <c r="C120" s="133" t="s">
        <v>640</v>
      </c>
      <c r="D120" s="133" t="s">
        <v>531</v>
      </c>
      <c r="E120" s="134">
        <v>4</v>
      </c>
      <c r="F120" s="133" t="s">
        <v>532</v>
      </c>
      <c r="G120" s="133" t="s">
        <v>533</v>
      </c>
      <c r="H120" s="133" t="s">
        <v>644</v>
      </c>
      <c r="I120" s="133">
        <v>626371</v>
      </c>
      <c r="J120" s="133" t="s">
        <v>636</v>
      </c>
      <c r="K120" s="133">
        <v>2</v>
      </c>
    </row>
    <row r="121" spans="1:11" ht="39.950000000000003" hidden="1" customHeight="1" x14ac:dyDescent="0.25">
      <c r="A121" s="133" t="s">
        <v>297</v>
      </c>
      <c r="B121" s="133" t="s">
        <v>505</v>
      </c>
      <c r="C121" s="133" t="s">
        <v>645</v>
      </c>
      <c r="D121" s="133" t="s">
        <v>646</v>
      </c>
      <c r="E121" s="134">
        <v>5857</v>
      </c>
      <c r="F121" s="133" t="s">
        <v>647</v>
      </c>
      <c r="G121" s="133" t="s">
        <v>533</v>
      </c>
      <c r="H121" s="133" t="s">
        <v>648</v>
      </c>
      <c r="I121" s="133">
        <v>628651</v>
      </c>
      <c r="J121" s="133" t="s">
        <v>649</v>
      </c>
      <c r="K121" s="133">
        <v>184</v>
      </c>
    </row>
    <row r="122" spans="1:11" ht="39.950000000000003" hidden="1" customHeight="1" x14ac:dyDescent="0.25">
      <c r="A122" s="133" t="s">
        <v>297</v>
      </c>
      <c r="B122" s="133" t="s">
        <v>505</v>
      </c>
      <c r="C122" s="133" t="s">
        <v>645</v>
      </c>
      <c r="D122" s="133" t="s">
        <v>646</v>
      </c>
      <c r="E122" s="134">
        <v>5857</v>
      </c>
      <c r="F122" s="133" t="s">
        <v>647</v>
      </c>
      <c r="G122" s="133" t="s">
        <v>533</v>
      </c>
      <c r="H122" s="133" t="s">
        <v>650</v>
      </c>
      <c r="I122" s="133">
        <v>628651</v>
      </c>
      <c r="J122" s="133" t="s">
        <v>649</v>
      </c>
      <c r="K122" s="133">
        <v>184</v>
      </c>
    </row>
    <row r="123" spans="1:11" ht="39.950000000000003" hidden="1" customHeight="1" x14ac:dyDescent="0.25">
      <c r="A123" s="133" t="s">
        <v>297</v>
      </c>
      <c r="B123" s="133" t="s">
        <v>505</v>
      </c>
      <c r="C123" s="133" t="s">
        <v>651</v>
      </c>
      <c r="D123" s="133" t="s">
        <v>652</v>
      </c>
      <c r="E123" s="134">
        <v>1000</v>
      </c>
      <c r="F123" s="133" t="s">
        <v>653</v>
      </c>
      <c r="G123" s="133" t="s">
        <v>533</v>
      </c>
      <c r="H123" s="133" t="s">
        <v>654</v>
      </c>
      <c r="I123" s="133">
        <v>628651</v>
      </c>
      <c r="J123" s="133" t="s">
        <v>649</v>
      </c>
      <c r="K123" s="133">
        <v>211</v>
      </c>
    </row>
    <row r="124" spans="1:11" ht="39.950000000000003" hidden="1" customHeight="1" x14ac:dyDescent="0.25">
      <c r="A124" s="133" t="s">
        <v>297</v>
      </c>
      <c r="B124" s="133" t="s">
        <v>505</v>
      </c>
      <c r="C124" s="133" t="s">
        <v>651</v>
      </c>
      <c r="D124" s="133" t="s">
        <v>652</v>
      </c>
      <c r="E124" s="134">
        <v>1000</v>
      </c>
      <c r="F124" s="133" t="s">
        <v>653</v>
      </c>
      <c r="G124" s="133" t="s">
        <v>655</v>
      </c>
      <c r="H124" s="133" t="s">
        <v>656</v>
      </c>
      <c r="I124" s="133">
        <v>628651</v>
      </c>
      <c r="J124" s="133" t="s">
        <v>649</v>
      </c>
      <c r="K124" s="133">
        <v>211</v>
      </c>
    </row>
    <row r="125" spans="1:11" ht="39.950000000000003" hidden="1" customHeight="1" x14ac:dyDescent="0.25">
      <c r="A125" s="133" t="s">
        <v>297</v>
      </c>
      <c r="B125" s="133" t="s">
        <v>505</v>
      </c>
      <c r="C125" s="133" t="s">
        <v>645</v>
      </c>
      <c r="D125" s="133" t="s">
        <v>646</v>
      </c>
      <c r="E125" s="134">
        <v>5857</v>
      </c>
      <c r="F125" s="133" t="s">
        <v>647</v>
      </c>
      <c r="G125" s="133" t="s">
        <v>533</v>
      </c>
      <c r="H125" s="133" t="s">
        <v>657</v>
      </c>
      <c r="I125" s="133">
        <v>628651</v>
      </c>
      <c r="J125" s="133" t="s">
        <v>649</v>
      </c>
      <c r="K125" s="133">
        <v>184</v>
      </c>
    </row>
    <row r="126" spans="1:11" ht="39.950000000000003" hidden="1" customHeight="1" x14ac:dyDescent="0.25">
      <c r="A126" s="133" t="s">
        <v>297</v>
      </c>
      <c r="B126" s="133" t="s">
        <v>505</v>
      </c>
      <c r="C126" s="133" t="s">
        <v>645</v>
      </c>
      <c r="D126" s="133" t="s">
        <v>646</v>
      </c>
      <c r="E126" s="134">
        <v>5857</v>
      </c>
      <c r="F126" s="133" t="s">
        <v>647</v>
      </c>
      <c r="G126" s="133" t="s">
        <v>655</v>
      </c>
      <c r="H126" s="133" t="s">
        <v>658</v>
      </c>
      <c r="I126" s="133">
        <v>628651</v>
      </c>
      <c r="J126" s="133" t="s">
        <v>649</v>
      </c>
      <c r="K126" s="133">
        <v>184</v>
      </c>
    </row>
    <row r="127" spans="1:11" ht="39.950000000000003" hidden="1" customHeight="1" x14ac:dyDescent="0.25">
      <c r="A127" s="133" t="s">
        <v>297</v>
      </c>
      <c r="B127" s="133" t="s">
        <v>505</v>
      </c>
      <c r="C127" s="133" t="s">
        <v>645</v>
      </c>
      <c r="D127" s="133" t="s">
        <v>646</v>
      </c>
      <c r="E127" s="134">
        <v>5857</v>
      </c>
      <c r="F127" s="133" t="s">
        <v>647</v>
      </c>
      <c r="G127" s="133" t="s">
        <v>655</v>
      </c>
      <c r="H127" s="133" t="s">
        <v>659</v>
      </c>
      <c r="I127" s="133">
        <v>628651</v>
      </c>
      <c r="J127" s="133" t="s">
        <v>649</v>
      </c>
      <c r="K127" s="133">
        <v>184</v>
      </c>
    </row>
    <row r="128" spans="1:11" ht="39.950000000000003" hidden="1" customHeight="1" x14ac:dyDescent="0.25">
      <c r="A128" s="133" t="s">
        <v>297</v>
      </c>
      <c r="B128" s="133" t="s">
        <v>505</v>
      </c>
      <c r="C128" s="133" t="s">
        <v>645</v>
      </c>
      <c r="D128" s="133" t="s">
        <v>660</v>
      </c>
      <c r="E128" s="134">
        <v>6600</v>
      </c>
      <c r="F128" s="133" t="s">
        <v>647</v>
      </c>
      <c r="G128" s="133" t="s">
        <v>533</v>
      </c>
      <c r="H128" s="133" t="s">
        <v>661</v>
      </c>
      <c r="I128" s="133">
        <v>628651</v>
      </c>
      <c r="J128" s="133" t="s">
        <v>649</v>
      </c>
      <c r="K128" s="133">
        <v>1200</v>
      </c>
    </row>
    <row r="129" spans="1:11" ht="39.950000000000003" hidden="1" customHeight="1" x14ac:dyDescent="0.25">
      <c r="A129" s="133" t="s">
        <v>297</v>
      </c>
      <c r="B129" s="133" t="s">
        <v>505</v>
      </c>
      <c r="C129" s="133" t="s">
        <v>645</v>
      </c>
      <c r="D129" s="133" t="s">
        <v>660</v>
      </c>
      <c r="E129" s="134">
        <v>6600</v>
      </c>
      <c r="F129" s="133" t="s">
        <v>647</v>
      </c>
      <c r="G129" s="133" t="s">
        <v>655</v>
      </c>
      <c r="H129" s="133" t="s">
        <v>662</v>
      </c>
      <c r="I129" s="133">
        <v>628651</v>
      </c>
      <c r="J129" s="133" t="s">
        <v>649</v>
      </c>
      <c r="K129" s="133">
        <v>1200</v>
      </c>
    </row>
    <row r="130" spans="1:11" ht="57.75" hidden="1" customHeight="1" x14ac:dyDescent="0.25">
      <c r="A130" s="133" t="s">
        <v>271</v>
      </c>
      <c r="B130" s="133" t="s">
        <v>496</v>
      </c>
      <c r="C130" s="133" t="s">
        <v>663</v>
      </c>
      <c r="D130" s="133" t="s">
        <v>664</v>
      </c>
      <c r="E130" s="134">
        <v>152487</v>
      </c>
      <c r="F130" s="133" t="s">
        <v>665</v>
      </c>
      <c r="G130" s="133" t="s">
        <v>533</v>
      </c>
      <c r="H130" s="133" t="s">
        <v>666</v>
      </c>
      <c r="I130" s="133">
        <v>626374</v>
      </c>
      <c r="J130" s="133" t="s">
        <v>667</v>
      </c>
      <c r="K130" s="133">
        <v>180</v>
      </c>
    </row>
    <row r="131" spans="1:11" ht="39.950000000000003" hidden="1" customHeight="1" x14ac:dyDescent="0.25">
      <c r="A131" s="133" t="s">
        <v>271</v>
      </c>
      <c r="B131" s="133" t="s">
        <v>496</v>
      </c>
      <c r="C131" s="133" t="s">
        <v>663</v>
      </c>
      <c r="D131" s="133" t="s">
        <v>664</v>
      </c>
      <c r="E131" s="134">
        <v>152487</v>
      </c>
      <c r="F131" s="133" t="s">
        <v>665</v>
      </c>
      <c r="G131" s="133" t="s">
        <v>533</v>
      </c>
      <c r="H131" s="133" t="s">
        <v>668</v>
      </c>
      <c r="I131" s="133">
        <v>626374</v>
      </c>
      <c r="J131" s="133" t="s">
        <v>667</v>
      </c>
      <c r="K131" s="133">
        <v>5000</v>
      </c>
    </row>
    <row r="132" spans="1:11" ht="39.950000000000003" hidden="1" customHeight="1" x14ac:dyDescent="0.25">
      <c r="A132" s="133" t="s">
        <v>271</v>
      </c>
      <c r="B132" s="133" t="s">
        <v>496</v>
      </c>
      <c r="C132" s="133" t="s">
        <v>663</v>
      </c>
      <c r="D132" s="133" t="s">
        <v>664</v>
      </c>
      <c r="E132" s="134">
        <v>152487</v>
      </c>
      <c r="F132" s="133" t="s">
        <v>665</v>
      </c>
      <c r="G132" s="133" t="s">
        <v>533</v>
      </c>
      <c r="H132" s="133" t="s">
        <v>669</v>
      </c>
      <c r="I132" s="133">
        <v>626374</v>
      </c>
      <c r="J132" s="133" t="s">
        <v>667</v>
      </c>
      <c r="K132" s="133">
        <v>5000</v>
      </c>
    </row>
    <row r="133" spans="1:11" ht="39.950000000000003" hidden="1" customHeight="1" x14ac:dyDescent="0.25">
      <c r="A133" s="133" t="s">
        <v>271</v>
      </c>
      <c r="B133" s="133" t="s">
        <v>496</v>
      </c>
      <c r="C133" s="133" t="s">
        <v>670</v>
      </c>
      <c r="D133" s="133" t="s">
        <v>671</v>
      </c>
      <c r="E133" s="134">
        <v>2</v>
      </c>
      <c r="F133" s="133" t="s">
        <v>595</v>
      </c>
      <c r="G133" s="133" t="s">
        <v>533</v>
      </c>
      <c r="H133" s="133" t="s">
        <v>672</v>
      </c>
      <c r="I133" s="133">
        <v>626374</v>
      </c>
      <c r="J133" s="133" t="s">
        <v>667</v>
      </c>
      <c r="K133" s="133">
        <v>25000</v>
      </c>
    </row>
    <row r="134" spans="1:11" ht="39.950000000000003" hidden="1" customHeight="1" x14ac:dyDescent="0.25">
      <c r="A134" s="133" t="s">
        <v>271</v>
      </c>
      <c r="B134" s="133" t="s">
        <v>496</v>
      </c>
      <c r="C134" s="133" t="s">
        <v>670</v>
      </c>
      <c r="D134" s="133" t="s">
        <v>671</v>
      </c>
      <c r="E134" s="134">
        <v>2</v>
      </c>
      <c r="F134" s="133" t="s">
        <v>595</v>
      </c>
      <c r="G134" s="133" t="s">
        <v>533</v>
      </c>
      <c r="H134" s="133" t="s">
        <v>673</v>
      </c>
      <c r="I134" s="133">
        <v>626374</v>
      </c>
      <c r="J134" s="133" t="s">
        <v>667</v>
      </c>
      <c r="K134" s="133">
        <v>100</v>
      </c>
    </row>
    <row r="135" spans="1:11" ht="39.950000000000003" hidden="1" customHeight="1" x14ac:dyDescent="0.25">
      <c r="A135" s="133" t="s">
        <v>271</v>
      </c>
      <c r="B135" s="133" t="s">
        <v>496</v>
      </c>
      <c r="C135" s="133" t="s">
        <v>670</v>
      </c>
      <c r="D135" s="133" t="s">
        <v>671</v>
      </c>
      <c r="E135" s="134">
        <v>2</v>
      </c>
      <c r="F135" s="133" t="s">
        <v>595</v>
      </c>
      <c r="G135" s="133" t="s">
        <v>533</v>
      </c>
      <c r="H135" s="133" t="s">
        <v>673</v>
      </c>
      <c r="I135" s="133">
        <v>626374</v>
      </c>
      <c r="J135" s="133" t="s">
        <v>667</v>
      </c>
      <c r="K135" s="133">
        <v>2</v>
      </c>
    </row>
    <row r="136" spans="1:11" ht="39.950000000000003" hidden="1" customHeight="1" x14ac:dyDescent="0.25">
      <c r="A136" s="133" t="s">
        <v>271</v>
      </c>
      <c r="B136" s="133" t="s">
        <v>496</v>
      </c>
      <c r="C136" s="133" t="s">
        <v>670</v>
      </c>
      <c r="D136" s="133" t="s">
        <v>671</v>
      </c>
      <c r="E136" s="134">
        <v>2</v>
      </c>
      <c r="F136" s="133" t="s">
        <v>595</v>
      </c>
      <c r="G136" s="133" t="s">
        <v>533</v>
      </c>
      <c r="H136" s="133" t="s">
        <v>672</v>
      </c>
      <c r="I136" s="133">
        <v>626374</v>
      </c>
      <c r="J136" s="133" t="s">
        <v>667</v>
      </c>
      <c r="K136" s="133">
        <v>2</v>
      </c>
    </row>
    <row r="137" spans="1:11" ht="39.950000000000003" hidden="1" customHeight="1" x14ac:dyDescent="0.25">
      <c r="A137" s="133" t="s">
        <v>271</v>
      </c>
      <c r="B137" s="133" t="s">
        <v>496</v>
      </c>
      <c r="C137" s="133" t="s">
        <v>670</v>
      </c>
      <c r="D137" s="133" t="s">
        <v>671</v>
      </c>
      <c r="E137" s="134">
        <v>2</v>
      </c>
      <c r="F137" s="133" t="s">
        <v>595</v>
      </c>
      <c r="G137" s="133" t="s">
        <v>533</v>
      </c>
      <c r="H137" s="133" t="s">
        <v>672</v>
      </c>
      <c r="I137" s="133">
        <v>626374</v>
      </c>
      <c r="J137" s="133" t="s">
        <v>667</v>
      </c>
      <c r="K137" s="133">
        <v>100</v>
      </c>
    </row>
    <row r="138" spans="1:11" ht="39.950000000000003" hidden="1" customHeight="1" x14ac:dyDescent="0.25">
      <c r="A138" s="133" t="s">
        <v>271</v>
      </c>
      <c r="B138" s="133" t="s">
        <v>496</v>
      </c>
      <c r="C138" s="133" t="s">
        <v>670</v>
      </c>
      <c r="D138" s="133" t="s">
        <v>671</v>
      </c>
      <c r="E138" s="134">
        <v>2</v>
      </c>
      <c r="F138" s="133" t="s">
        <v>595</v>
      </c>
      <c r="G138" s="133" t="s">
        <v>533</v>
      </c>
      <c r="H138" s="133" t="s">
        <v>673</v>
      </c>
      <c r="I138" s="133">
        <v>626374</v>
      </c>
      <c r="J138" s="133" t="s">
        <v>667</v>
      </c>
      <c r="K138" s="133">
        <v>25000</v>
      </c>
    </row>
    <row r="139" spans="1:11" ht="39.950000000000003" hidden="1" customHeight="1" x14ac:dyDescent="0.25">
      <c r="A139" s="133" t="s">
        <v>271</v>
      </c>
      <c r="B139" s="133" t="s">
        <v>496</v>
      </c>
      <c r="C139" s="133" t="s">
        <v>663</v>
      </c>
      <c r="D139" s="133" t="s">
        <v>664</v>
      </c>
      <c r="E139" s="134">
        <v>152487</v>
      </c>
      <c r="F139" s="133" t="s">
        <v>665</v>
      </c>
      <c r="G139" s="133" t="s">
        <v>533</v>
      </c>
      <c r="H139" s="133" t="s">
        <v>666</v>
      </c>
      <c r="I139" s="133">
        <v>626374</v>
      </c>
      <c r="J139" s="133" t="s">
        <v>667</v>
      </c>
      <c r="K139" s="133">
        <v>5000</v>
      </c>
    </row>
    <row r="140" spans="1:11" ht="39.950000000000003" hidden="1" customHeight="1" x14ac:dyDescent="0.25">
      <c r="A140" s="133" t="s">
        <v>271</v>
      </c>
      <c r="B140" s="133" t="s">
        <v>496</v>
      </c>
      <c r="C140" s="133" t="s">
        <v>663</v>
      </c>
      <c r="D140" s="133" t="s">
        <v>664</v>
      </c>
      <c r="E140" s="134">
        <v>152487</v>
      </c>
      <c r="F140" s="133" t="s">
        <v>665</v>
      </c>
      <c r="G140" s="133" t="s">
        <v>533</v>
      </c>
      <c r="H140" s="133" t="s">
        <v>668</v>
      </c>
      <c r="I140" s="133">
        <v>626374</v>
      </c>
      <c r="J140" s="133" t="s">
        <v>667</v>
      </c>
      <c r="K140" s="133">
        <v>180</v>
      </c>
    </row>
    <row r="141" spans="1:11" ht="39.950000000000003" hidden="1" customHeight="1" x14ac:dyDescent="0.25">
      <c r="A141" s="133" t="s">
        <v>271</v>
      </c>
      <c r="B141" s="133" t="s">
        <v>496</v>
      </c>
      <c r="C141" s="133" t="s">
        <v>663</v>
      </c>
      <c r="D141" s="133" t="s">
        <v>664</v>
      </c>
      <c r="E141" s="134">
        <v>152487</v>
      </c>
      <c r="F141" s="133" t="s">
        <v>665</v>
      </c>
      <c r="G141" s="133" t="s">
        <v>533</v>
      </c>
      <c r="H141" s="133" t="s">
        <v>669</v>
      </c>
      <c r="I141" s="133">
        <v>626374</v>
      </c>
      <c r="J141" s="133" t="s">
        <v>667</v>
      </c>
      <c r="K141" s="133">
        <v>250</v>
      </c>
    </row>
    <row r="142" spans="1:11" ht="39.950000000000003" hidden="1" customHeight="1" x14ac:dyDescent="0.25">
      <c r="A142" s="133" t="s">
        <v>271</v>
      </c>
      <c r="B142" s="133" t="s">
        <v>496</v>
      </c>
      <c r="C142" s="133" t="s">
        <v>663</v>
      </c>
      <c r="D142" s="133" t="s">
        <v>664</v>
      </c>
      <c r="E142" s="134">
        <v>152487</v>
      </c>
      <c r="F142" s="133" t="s">
        <v>665</v>
      </c>
      <c r="G142" s="133" t="s">
        <v>533</v>
      </c>
      <c r="H142" s="133" t="s">
        <v>666</v>
      </c>
      <c r="I142" s="133">
        <v>626374</v>
      </c>
      <c r="J142" s="133" t="s">
        <v>667</v>
      </c>
      <c r="K142" s="133">
        <v>250</v>
      </c>
    </row>
    <row r="143" spans="1:11" ht="39.950000000000003" hidden="1" customHeight="1" x14ac:dyDescent="0.25">
      <c r="A143" s="133" t="s">
        <v>271</v>
      </c>
      <c r="B143" s="133" t="s">
        <v>496</v>
      </c>
      <c r="C143" s="133" t="s">
        <v>663</v>
      </c>
      <c r="D143" s="133" t="s">
        <v>664</v>
      </c>
      <c r="E143" s="134">
        <v>152487</v>
      </c>
      <c r="F143" s="133" t="s">
        <v>665</v>
      </c>
      <c r="G143" s="133" t="s">
        <v>533</v>
      </c>
      <c r="H143" s="133" t="s">
        <v>668</v>
      </c>
      <c r="I143" s="133">
        <v>626374</v>
      </c>
      <c r="J143" s="133" t="s">
        <v>667</v>
      </c>
      <c r="K143" s="133">
        <v>250</v>
      </c>
    </row>
    <row r="144" spans="1:11" ht="39.950000000000003" hidden="1" customHeight="1" x14ac:dyDescent="0.25">
      <c r="A144" s="133" t="s">
        <v>271</v>
      </c>
      <c r="B144" s="133" t="s">
        <v>496</v>
      </c>
      <c r="C144" s="133" t="s">
        <v>663</v>
      </c>
      <c r="D144" s="133" t="s">
        <v>664</v>
      </c>
      <c r="E144" s="134">
        <v>152487</v>
      </c>
      <c r="F144" s="133" t="s">
        <v>665</v>
      </c>
      <c r="G144" s="133" t="s">
        <v>533</v>
      </c>
      <c r="H144" s="133" t="s">
        <v>668</v>
      </c>
      <c r="I144" s="133">
        <v>626374</v>
      </c>
      <c r="J144" s="133" t="s">
        <v>667</v>
      </c>
      <c r="K144" s="133">
        <v>5250</v>
      </c>
    </row>
    <row r="145" spans="1:11" ht="39.950000000000003" hidden="1" customHeight="1" x14ac:dyDescent="0.25">
      <c r="A145" s="133" t="s">
        <v>271</v>
      </c>
      <c r="B145" s="133" t="s">
        <v>496</v>
      </c>
      <c r="C145" s="133" t="s">
        <v>663</v>
      </c>
      <c r="D145" s="133" t="s">
        <v>664</v>
      </c>
      <c r="E145" s="134">
        <v>152487</v>
      </c>
      <c r="F145" s="133" t="s">
        <v>665</v>
      </c>
      <c r="G145" s="133" t="s">
        <v>533</v>
      </c>
      <c r="H145" s="133" t="s">
        <v>669</v>
      </c>
      <c r="I145" s="133">
        <v>626374</v>
      </c>
      <c r="J145" s="133" t="s">
        <v>667</v>
      </c>
      <c r="K145" s="133">
        <v>180</v>
      </c>
    </row>
    <row r="146" spans="1:11" ht="39.950000000000003" hidden="1" customHeight="1" x14ac:dyDescent="0.25">
      <c r="A146" s="133" t="s">
        <v>271</v>
      </c>
      <c r="B146" s="133" t="s">
        <v>496</v>
      </c>
      <c r="C146" s="133" t="s">
        <v>663</v>
      </c>
      <c r="D146" s="133" t="s">
        <v>664</v>
      </c>
      <c r="E146" s="134">
        <v>152487</v>
      </c>
      <c r="F146" s="133" t="s">
        <v>665</v>
      </c>
      <c r="G146" s="133" t="s">
        <v>533</v>
      </c>
      <c r="H146" s="133" t="s">
        <v>669</v>
      </c>
      <c r="I146" s="133">
        <v>626374</v>
      </c>
      <c r="J146" s="133" t="s">
        <v>667</v>
      </c>
      <c r="K146" s="133">
        <v>5250</v>
      </c>
    </row>
    <row r="147" spans="1:11" ht="39.950000000000003" hidden="1" customHeight="1" x14ac:dyDescent="0.25">
      <c r="A147" s="133" t="s">
        <v>271</v>
      </c>
      <c r="B147" s="133" t="s">
        <v>496</v>
      </c>
      <c r="C147" s="133" t="s">
        <v>663</v>
      </c>
      <c r="D147" s="133" t="s">
        <v>664</v>
      </c>
      <c r="E147" s="134">
        <v>152487</v>
      </c>
      <c r="F147" s="133" t="s">
        <v>665</v>
      </c>
      <c r="G147" s="133" t="s">
        <v>533</v>
      </c>
      <c r="H147" s="133" t="s">
        <v>666</v>
      </c>
      <c r="I147" s="133">
        <v>626374</v>
      </c>
      <c r="J147" s="133" t="s">
        <v>667</v>
      </c>
      <c r="K147" s="133">
        <v>5250</v>
      </c>
    </row>
    <row r="148" spans="1:11" ht="39.950000000000003" customHeight="1" x14ac:dyDescent="0.25">
      <c r="A148" s="133" t="s">
        <v>293</v>
      </c>
      <c r="B148" s="133" t="s">
        <v>503</v>
      </c>
      <c r="C148" s="133" t="s">
        <v>674</v>
      </c>
      <c r="D148" s="133" t="s">
        <v>675</v>
      </c>
      <c r="E148" s="134">
        <v>6</v>
      </c>
      <c r="F148" s="133" t="s">
        <v>676</v>
      </c>
      <c r="G148" s="133" t="s">
        <v>533</v>
      </c>
      <c r="H148" s="133" t="s">
        <v>677</v>
      </c>
      <c r="I148" s="133">
        <v>626448</v>
      </c>
      <c r="J148" s="133" t="s">
        <v>678</v>
      </c>
      <c r="K148" s="133">
        <v>6</v>
      </c>
    </row>
    <row r="149" spans="1:11" ht="39.950000000000003" customHeight="1" x14ac:dyDescent="0.25">
      <c r="A149" s="133" t="s">
        <v>293</v>
      </c>
      <c r="B149" s="133" t="s">
        <v>503</v>
      </c>
      <c r="C149" s="133" t="s">
        <v>674</v>
      </c>
      <c r="D149" s="133" t="s">
        <v>563</v>
      </c>
      <c r="E149" s="134">
        <v>47375</v>
      </c>
      <c r="F149" s="133" t="s">
        <v>679</v>
      </c>
      <c r="G149" s="133" t="s">
        <v>533</v>
      </c>
      <c r="H149" s="133" t="s">
        <v>680</v>
      </c>
      <c r="I149" s="133">
        <v>626448</v>
      </c>
      <c r="J149" s="133" t="s">
        <v>678</v>
      </c>
      <c r="K149" s="133">
        <v>13000</v>
      </c>
    </row>
    <row r="150" spans="1:11" ht="39.950000000000003" customHeight="1" x14ac:dyDescent="0.25">
      <c r="A150" s="133" t="s">
        <v>293</v>
      </c>
      <c r="B150" s="133" t="s">
        <v>503</v>
      </c>
      <c r="C150" s="133" t="s">
        <v>681</v>
      </c>
      <c r="D150" s="133" t="s">
        <v>682</v>
      </c>
      <c r="E150" s="134">
        <v>1292</v>
      </c>
      <c r="F150" s="133" t="s">
        <v>676</v>
      </c>
      <c r="G150" s="133" t="s">
        <v>533</v>
      </c>
      <c r="H150" s="133" t="s">
        <v>683</v>
      </c>
      <c r="I150" s="133">
        <v>626448</v>
      </c>
      <c r="J150" s="133" t="s">
        <v>678</v>
      </c>
      <c r="K150" s="133">
        <v>188</v>
      </c>
    </row>
    <row r="151" spans="1:11" ht="39.950000000000003" customHeight="1" x14ac:dyDescent="0.25">
      <c r="A151" s="133" t="s">
        <v>293</v>
      </c>
      <c r="B151" s="133" t="s">
        <v>503</v>
      </c>
      <c r="C151" s="133" t="s">
        <v>681</v>
      </c>
      <c r="D151" s="133" t="s">
        <v>682</v>
      </c>
      <c r="E151" s="134">
        <v>1292</v>
      </c>
      <c r="F151" s="133" t="s">
        <v>676</v>
      </c>
      <c r="G151" s="133" t="s">
        <v>533</v>
      </c>
      <c r="H151" s="133" t="s">
        <v>684</v>
      </c>
      <c r="I151" s="133">
        <v>626448</v>
      </c>
      <c r="J151" s="133" t="s">
        <v>678</v>
      </c>
      <c r="K151" s="133">
        <v>188</v>
      </c>
    </row>
    <row r="152" spans="1:11" ht="39.950000000000003" customHeight="1" x14ac:dyDescent="0.25">
      <c r="A152" s="133" t="s">
        <v>293</v>
      </c>
      <c r="B152" s="133" t="s">
        <v>503</v>
      </c>
      <c r="C152" s="133" t="s">
        <v>674</v>
      </c>
      <c r="D152" s="133" t="s">
        <v>675</v>
      </c>
      <c r="E152" s="134">
        <v>6</v>
      </c>
      <c r="F152" s="133" t="s">
        <v>676</v>
      </c>
      <c r="G152" s="133" t="s">
        <v>533</v>
      </c>
      <c r="H152" s="133" t="s">
        <v>685</v>
      </c>
      <c r="I152" s="133">
        <v>626448</v>
      </c>
      <c r="J152" s="133" t="s">
        <v>678</v>
      </c>
      <c r="K152" s="133">
        <v>6</v>
      </c>
    </row>
    <row r="153" spans="1:11" ht="39.950000000000003" customHeight="1" x14ac:dyDescent="0.25">
      <c r="A153" s="133" t="s">
        <v>293</v>
      </c>
      <c r="B153" s="133" t="s">
        <v>503</v>
      </c>
      <c r="C153" s="133" t="s">
        <v>674</v>
      </c>
      <c r="D153" s="133" t="s">
        <v>563</v>
      </c>
      <c r="E153" s="134">
        <v>47375</v>
      </c>
      <c r="F153" s="133" t="s">
        <v>679</v>
      </c>
      <c r="G153" s="133" t="s">
        <v>533</v>
      </c>
      <c r="H153" s="133" t="s">
        <v>686</v>
      </c>
      <c r="I153" s="133">
        <v>626448</v>
      </c>
      <c r="J153" s="133" t="s">
        <v>678</v>
      </c>
      <c r="K153" s="133">
        <v>13000</v>
      </c>
    </row>
    <row r="154" spans="1:11" ht="39.950000000000003" hidden="1" customHeight="1" x14ac:dyDescent="0.25">
      <c r="A154" s="133" t="s">
        <v>290</v>
      </c>
      <c r="B154" s="133" t="s">
        <v>507</v>
      </c>
      <c r="C154" s="133" t="s">
        <v>687</v>
      </c>
      <c r="D154" s="133" t="s">
        <v>682</v>
      </c>
      <c r="E154" s="134">
        <v>320</v>
      </c>
      <c r="F154" s="133" t="s">
        <v>676</v>
      </c>
      <c r="G154" s="133" t="s">
        <v>533</v>
      </c>
      <c r="H154" s="133" t="s">
        <v>688</v>
      </c>
      <c r="I154" s="133">
        <v>626418</v>
      </c>
      <c r="J154" s="133" t="s">
        <v>689</v>
      </c>
      <c r="K154" s="133">
        <v>117</v>
      </c>
    </row>
    <row r="155" spans="1:11" ht="39.950000000000003" hidden="1" customHeight="1" x14ac:dyDescent="0.25">
      <c r="A155" s="133" t="s">
        <v>290</v>
      </c>
      <c r="B155" s="133" t="s">
        <v>507</v>
      </c>
      <c r="C155" s="133" t="s">
        <v>687</v>
      </c>
      <c r="D155" s="133" t="s">
        <v>682</v>
      </c>
      <c r="E155" s="134">
        <v>320</v>
      </c>
      <c r="F155" s="133" t="s">
        <v>676</v>
      </c>
      <c r="G155" s="133" t="s">
        <v>533</v>
      </c>
      <c r="H155" s="133" t="s">
        <v>690</v>
      </c>
      <c r="I155" s="133">
        <v>626418</v>
      </c>
      <c r="J155" s="133" t="s">
        <v>689</v>
      </c>
      <c r="K155" s="133">
        <v>117</v>
      </c>
    </row>
  </sheetData>
  <autoFilter ref="A2:K155" xr:uid="{2B4CDF12-21D4-4A53-85C2-FBA14ED0C52D}">
    <filterColumn colId="1">
      <filters>
        <filter val="FORTALECIMIENTO DE LAS CAPACIDADES DE LOS ACTORES DEL SNCTEI PARA LA GENERACIÓN DE CONOCIMIENTO A NIVEL  NACIONAL"/>
      </filters>
    </filterColumn>
  </autoFilter>
  <mergeCells count="1">
    <mergeCell ref="A1:K1"/>
  </mergeCells>
  <pageMargins left="0.7" right="0.7" top="0.75" bottom="0.75" header="0.3" footer="0.3"/>
  <pageSetup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EF6A0-B863-4F40-A570-6B21C3EF08A3}">
  <dimension ref="A1:I22"/>
  <sheetViews>
    <sheetView view="pageBreakPreview" topLeftCell="C1" zoomScale="106" zoomScaleNormal="100" zoomScaleSheetLayoutView="106" workbookViewId="0">
      <selection activeCell="G6" sqref="G6:G7"/>
    </sheetView>
  </sheetViews>
  <sheetFormatPr baseColWidth="10" defaultRowHeight="16.5" x14ac:dyDescent="0.3"/>
  <cols>
    <col min="1" max="1" width="34.7109375" style="34" customWidth="1"/>
    <col min="2" max="2" width="23.140625" style="34" customWidth="1"/>
    <col min="3" max="3" width="45" style="30" customWidth="1"/>
    <col min="4" max="4" width="23.85546875" style="30" customWidth="1"/>
    <col min="5" max="5" width="27.28515625" style="101" customWidth="1"/>
    <col min="6" max="6" width="29.7109375" style="87" customWidth="1"/>
    <col min="7" max="7" width="28.85546875" style="34" customWidth="1"/>
    <col min="8" max="8" width="11.42578125" style="34"/>
    <col min="9" max="9" width="13.140625" style="34" bestFit="1" customWidth="1"/>
    <col min="10" max="16384" width="11.42578125" style="34"/>
  </cols>
  <sheetData>
    <row r="1" spans="1:9" ht="33.75" customHeight="1" x14ac:dyDescent="0.3">
      <c r="A1" s="312" t="s">
        <v>327</v>
      </c>
      <c r="B1" s="313"/>
      <c r="C1" s="313"/>
      <c r="D1" s="313"/>
      <c r="E1" s="313"/>
      <c r="F1" s="313"/>
      <c r="G1" s="313"/>
    </row>
    <row r="2" spans="1:9" ht="48" customHeight="1" x14ac:dyDescent="0.3">
      <c r="A2" s="314"/>
      <c r="B2" s="314"/>
      <c r="C2" s="314"/>
      <c r="D2" s="314"/>
      <c r="E2" s="314"/>
      <c r="F2" s="314"/>
      <c r="G2" s="314"/>
    </row>
    <row r="3" spans="1:9" ht="54" customHeight="1" x14ac:dyDescent="0.3">
      <c r="A3" s="117" t="s">
        <v>328</v>
      </c>
      <c r="B3" s="118" t="s">
        <v>329</v>
      </c>
      <c r="C3" s="118" t="s">
        <v>330</v>
      </c>
      <c r="D3" s="118" t="s">
        <v>126</v>
      </c>
      <c r="E3" s="119" t="s">
        <v>331</v>
      </c>
      <c r="F3" s="120" t="s">
        <v>332</v>
      </c>
      <c r="G3" s="118" t="s">
        <v>333</v>
      </c>
      <c r="I3" s="87"/>
    </row>
    <row r="4" spans="1:9" ht="69.75" customHeight="1" x14ac:dyDescent="0.3">
      <c r="A4" s="309" t="s">
        <v>27</v>
      </c>
      <c r="B4" s="310" t="s">
        <v>153</v>
      </c>
      <c r="C4" s="88" t="s">
        <v>334</v>
      </c>
      <c r="D4" s="89" t="s">
        <v>293</v>
      </c>
      <c r="E4" s="90">
        <v>70000</v>
      </c>
      <c r="F4" s="90">
        <v>0</v>
      </c>
      <c r="G4" s="90">
        <f>+E4+F4</f>
        <v>70000</v>
      </c>
    </row>
    <row r="5" spans="1:9" ht="64.5" customHeight="1" x14ac:dyDescent="0.3">
      <c r="A5" s="309"/>
      <c r="B5" s="310"/>
      <c r="C5" s="88" t="s">
        <v>335</v>
      </c>
      <c r="D5" s="91">
        <v>2017011000194</v>
      </c>
      <c r="E5" s="90">
        <v>0</v>
      </c>
      <c r="F5" s="90">
        <v>60000</v>
      </c>
      <c r="G5" s="90">
        <f>+E5+F5</f>
        <v>60000</v>
      </c>
    </row>
    <row r="6" spans="1:9" ht="36.75" customHeight="1" x14ac:dyDescent="0.3">
      <c r="A6" s="309"/>
      <c r="B6" s="310"/>
      <c r="C6" s="92" t="s">
        <v>336</v>
      </c>
      <c r="D6" s="92"/>
      <c r="E6" s="93">
        <f t="shared" ref="E6" si="0">SUM(E4:E5)</f>
        <v>70000</v>
      </c>
      <c r="F6" s="93">
        <f>SUM(F4:F5)</f>
        <v>60000</v>
      </c>
      <c r="G6" s="93">
        <f>SUM(G4:G5)</f>
        <v>130000</v>
      </c>
    </row>
    <row r="7" spans="1:9" ht="69.75" customHeight="1" x14ac:dyDescent="0.3">
      <c r="A7" s="309"/>
      <c r="B7" s="310" t="s">
        <v>337</v>
      </c>
      <c r="C7" s="55" t="s">
        <v>276</v>
      </c>
      <c r="D7" s="91" t="s">
        <v>277</v>
      </c>
      <c r="E7" s="90">
        <v>3000</v>
      </c>
      <c r="F7" s="90">
        <v>5000</v>
      </c>
      <c r="G7" s="90">
        <f>+E7+F7</f>
        <v>8000</v>
      </c>
    </row>
    <row r="8" spans="1:9" ht="76.5" customHeight="1" x14ac:dyDescent="0.3">
      <c r="A8" s="309"/>
      <c r="B8" s="310"/>
      <c r="C8" s="94" t="s">
        <v>281</v>
      </c>
      <c r="D8" s="91" t="s">
        <v>282</v>
      </c>
      <c r="E8" s="90">
        <v>57000</v>
      </c>
      <c r="F8" s="90"/>
      <c r="G8" s="90">
        <f>+E8+F8</f>
        <v>57000</v>
      </c>
    </row>
    <row r="9" spans="1:9" ht="31.5" customHeight="1" x14ac:dyDescent="0.3">
      <c r="A9" s="309"/>
      <c r="B9" s="310"/>
      <c r="C9" s="92" t="s">
        <v>336</v>
      </c>
      <c r="D9" s="92"/>
      <c r="E9" s="93">
        <f t="shared" ref="E9:F9" si="1">SUM(E7:E8)</f>
        <v>60000</v>
      </c>
      <c r="F9" s="93">
        <f t="shared" si="1"/>
        <v>5000</v>
      </c>
      <c r="G9" s="93">
        <f>SUM(G7:G8)</f>
        <v>65000</v>
      </c>
    </row>
    <row r="10" spans="1:9" ht="31.5" customHeight="1" x14ac:dyDescent="0.3">
      <c r="A10" s="308" t="s">
        <v>338</v>
      </c>
      <c r="B10" s="308"/>
      <c r="C10" s="95"/>
      <c r="D10" s="95"/>
      <c r="E10" s="96">
        <f>+E6+E9</f>
        <v>130000</v>
      </c>
      <c r="F10" s="96">
        <f t="shared" ref="F10:G10" si="2">+F6+F9</f>
        <v>65000</v>
      </c>
      <c r="G10" s="96">
        <f t="shared" si="2"/>
        <v>195000</v>
      </c>
    </row>
    <row r="11" spans="1:9" ht="56.25" customHeight="1" x14ac:dyDescent="0.3">
      <c r="A11" s="309" t="s">
        <v>339</v>
      </c>
      <c r="B11" s="310" t="s">
        <v>96</v>
      </c>
      <c r="C11" s="94" t="s">
        <v>340</v>
      </c>
      <c r="D11" s="54" t="s">
        <v>271</v>
      </c>
      <c r="E11" s="90">
        <v>10000</v>
      </c>
      <c r="F11" s="90">
        <v>20000</v>
      </c>
      <c r="G11" s="90">
        <f>+E11+F11</f>
        <v>30000</v>
      </c>
    </row>
    <row r="12" spans="1:9" ht="55.5" customHeight="1" x14ac:dyDescent="0.3">
      <c r="A12" s="309"/>
      <c r="B12" s="310"/>
      <c r="C12" s="88" t="s">
        <v>341</v>
      </c>
      <c r="D12" s="54" t="s">
        <v>297</v>
      </c>
      <c r="E12" s="90">
        <v>113119.92288500001</v>
      </c>
      <c r="F12" s="90"/>
      <c r="G12" s="90">
        <f>+E12+F12</f>
        <v>113119.92288500001</v>
      </c>
    </row>
    <row r="13" spans="1:9" x14ac:dyDescent="0.3">
      <c r="A13" s="309"/>
      <c r="B13" s="310"/>
      <c r="C13" s="92" t="s">
        <v>336</v>
      </c>
      <c r="D13" s="92"/>
      <c r="E13" s="93">
        <f>SUM(E11:E12)</f>
        <v>123119.92288500001</v>
      </c>
      <c r="F13" s="93">
        <f t="shared" ref="F13" si="3">SUM(F11:F12)</f>
        <v>20000</v>
      </c>
      <c r="G13" s="93">
        <f>SUM(G11:G12)</f>
        <v>143119.92288500001</v>
      </c>
    </row>
    <row r="14" spans="1:9" ht="57" customHeight="1" x14ac:dyDescent="0.3">
      <c r="A14" s="309"/>
      <c r="B14" s="310" t="s">
        <v>15</v>
      </c>
      <c r="C14" s="94" t="s">
        <v>342</v>
      </c>
      <c r="D14" s="54" t="s">
        <v>267</v>
      </c>
      <c r="E14" s="90">
        <v>10000</v>
      </c>
      <c r="F14" s="90"/>
      <c r="G14" s="90">
        <f>+E14+F14</f>
        <v>10000</v>
      </c>
    </row>
    <row r="15" spans="1:9" ht="66" customHeight="1" x14ac:dyDescent="0.3">
      <c r="A15" s="309"/>
      <c r="B15" s="310"/>
      <c r="C15" s="97" t="s">
        <v>343</v>
      </c>
      <c r="D15" s="97" t="s">
        <v>308</v>
      </c>
      <c r="E15" s="90">
        <v>2600</v>
      </c>
      <c r="F15" s="98"/>
      <c r="G15" s="90">
        <f>+E15+F15</f>
        <v>2600</v>
      </c>
    </row>
    <row r="16" spans="1:9" ht="42.75" customHeight="1" x14ac:dyDescent="0.3">
      <c r="A16" s="309"/>
      <c r="B16" s="310"/>
      <c r="C16" s="97" t="s">
        <v>300</v>
      </c>
      <c r="D16" s="55" t="s">
        <v>301</v>
      </c>
      <c r="E16" s="90">
        <v>10000</v>
      </c>
      <c r="F16" s="90"/>
      <c r="G16" s="90">
        <f>+E16+F16</f>
        <v>10000</v>
      </c>
    </row>
    <row r="17" spans="1:7" x14ac:dyDescent="0.3">
      <c r="A17" s="309"/>
      <c r="B17" s="310"/>
      <c r="C17" s="92" t="s">
        <v>336</v>
      </c>
      <c r="D17" s="92"/>
      <c r="E17" s="93">
        <f>SUM(E14:E16)</f>
        <v>22600</v>
      </c>
      <c r="F17" s="93">
        <f>SUM(F14:F16)</f>
        <v>0</v>
      </c>
      <c r="G17" s="93">
        <f>SUM(G14:G16)</f>
        <v>22600</v>
      </c>
    </row>
    <row r="18" spans="1:7" x14ac:dyDescent="0.3">
      <c r="A18" s="308" t="s">
        <v>338</v>
      </c>
      <c r="B18" s="308"/>
      <c r="C18" s="95"/>
      <c r="D18" s="95"/>
      <c r="E18" s="96">
        <f>+E13+E17</f>
        <v>145719.92288500001</v>
      </c>
      <c r="F18" s="96">
        <f t="shared" ref="F18:G18" si="4">+F13+F17</f>
        <v>20000</v>
      </c>
      <c r="G18" s="96">
        <f t="shared" si="4"/>
        <v>165719.92288500001</v>
      </c>
    </row>
    <row r="19" spans="1:7" ht="23.25" customHeight="1" x14ac:dyDescent="0.3">
      <c r="A19" s="309" t="s">
        <v>344</v>
      </c>
      <c r="B19" s="310" t="s">
        <v>345</v>
      </c>
      <c r="C19" s="94" t="s">
        <v>346</v>
      </c>
      <c r="D19" s="94"/>
      <c r="E19" s="90">
        <v>16745.239642</v>
      </c>
      <c r="F19" s="90">
        <v>5000</v>
      </c>
      <c r="G19" s="90">
        <f>+E19+F19</f>
        <v>21745.239642</v>
      </c>
    </row>
    <row r="20" spans="1:7" x14ac:dyDescent="0.3">
      <c r="A20" s="309"/>
      <c r="B20" s="310"/>
      <c r="C20" s="94" t="s">
        <v>347</v>
      </c>
      <c r="D20" s="94"/>
      <c r="E20" s="90">
        <v>4000</v>
      </c>
      <c r="F20" s="90">
        <v>0</v>
      </c>
      <c r="G20" s="90">
        <f>+E20+F20</f>
        <v>4000</v>
      </c>
    </row>
    <row r="21" spans="1:7" x14ac:dyDescent="0.3">
      <c r="A21" s="309"/>
      <c r="B21" s="310"/>
      <c r="C21" s="92" t="s">
        <v>336</v>
      </c>
      <c r="D21" s="92"/>
      <c r="E21" s="93">
        <f t="shared" ref="E21:F21" si="5">SUM(E19:E20)</f>
        <v>20745.239642</v>
      </c>
      <c r="F21" s="93">
        <f t="shared" si="5"/>
        <v>5000</v>
      </c>
      <c r="G21" s="93">
        <f>SUM(G19:G20)</f>
        <v>25745.239642</v>
      </c>
    </row>
    <row r="22" spans="1:7" x14ac:dyDescent="0.3">
      <c r="A22" s="311" t="s">
        <v>348</v>
      </c>
      <c r="B22" s="311"/>
      <c r="C22" s="99"/>
      <c r="D22" s="99"/>
      <c r="E22" s="100">
        <f>+E21+E6+E9+E13+E17</f>
        <v>296465.16252700001</v>
      </c>
      <c r="F22" s="100">
        <f>+F21+F6+F9+F13+F17</f>
        <v>90000</v>
      </c>
      <c r="G22" s="100">
        <f>+G21+G6+G9+G13+G17</f>
        <v>386465.16252700001</v>
      </c>
    </row>
  </sheetData>
  <mergeCells count="12">
    <mergeCell ref="A18:B18"/>
    <mergeCell ref="A19:A21"/>
    <mergeCell ref="B19:B21"/>
    <mergeCell ref="A22:B22"/>
    <mergeCell ref="A1:G2"/>
    <mergeCell ref="A4:A9"/>
    <mergeCell ref="B4:B6"/>
    <mergeCell ref="B7:B9"/>
    <mergeCell ref="A10:B10"/>
    <mergeCell ref="A11:A17"/>
    <mergeCell ref="B11:B13"/>
    <mergeCell ref="B14:B17"/>
  </mergeCells>
  <pageMargins left="0.7" right="0.7" top="0.75" bottom="0.75" header="0.3" footer="0.3"/>
  <pageSetup paperSize="9" scale="4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A1EF-3F86-4730-A406-9F67D12322B6}">
  <dimension ref="A1:A20"/>
  <sheetViews>
    <sheetView view="pageBreakPreview" zoomScale="96" zoomScaleNormal="100" zoomScaleSheetLayoutView="96" workbookViewId="0">
      <selection activeCell="G6" sqref="G6:G7"/>
    </sheetView>
  </sheetViews>
  <sheetFormatPr baseColWidth="10" defaultRowHeight="16.5" x14ac:dyDescent="0.3"/>
  <cols>
    <col min="1" max="1" width="98.7109375" style="41" customWidth="1"/>
    <col min="2" max="16384" width="11.42578125" style="34"/>
  </cols>
  <sheetData>
    <row r="1" spans="1:1" ht="45" customHeight="1" x14ac:dyDescent="0.3">
      <c r="A1" s="152" t="s">
        <v>874</v>
      </c>
    </row>
    <row r="2" spans="1:1" ht="12" customHeight="1" x14ac:dyDescent="0.3"/>
    <row r="3" spans="1:1" x14ac:dyDescent="0.3">
      <c r="A3" s="153" t="s">
        <v>856</v>
      </c>
    </row>
    <row r="4" spans="1:1" x14ac:dyDescent="0.3">
      <c r="A4" s="37" t="s">
        <v>857</v>
      </c>
    </row>
    <row r="5" spans="1:1" x14ac:dyDescent="0.3">
      <c r="A5" s="37" t="s">
        <v>858</v>
      </c>
    </row>
    <row r="6" spans="1:1" x14ac:dyDescent="0.3">
      <c r="A6" s="37" t="s">
        <v>859</v>
      </c>
    </row>
    <row r="7" spans="1:1" ht="33" x14ac:dyDescent="0.3">
      <c r="A7" s="37" t="s">
        <v>860</v>
      </c>
    </row>
    <row r="8" spans="1:1" x14ac:dyDescent="0.3">
      <c r="A8" s="37" t="s">
        <v>861</v>
      </c>
    </row>
    <row r="9" spans="1:1" x14ac:dyDescent="0.3">
      <c r="A9" s="37" t="s">
        <v>862</v>
      </c>
    </row>
    <row r="10" spans="1:1" x14ac:dyDescent="0.3">
      <c r="A10" s="37" t="s">
        <v>863</v>
      </c>
    </row>
    <row r="11" spans="1:1" ht="33" x14ac:dyDescent="0.3">
      <c r="A11" s="37" t="s">
        <v>864</v>
      </c>
    </row>
    <row r="12" spans="1:1" x14ac:dyDescent="0.3">
      <c r="A12" s="37" t="s">
        <v>865</v>
      </c>
    </row>
    <row r="13" spans="1:1" x14ac:dyDescent="0.3">
      <c r="A13" s="37" t="s">
        <v>866</v>
      </c>
    </row>
    <row r="14" spans="1:1" x14ac:dyDescent="0.3">
      <c r="A14" s="37" t="s">
        <v>867</v>
      </c>
    </row>
    <row r="15" spans="1:1" x14ac:dyDescent="0.3">
      <c r="A15" s="37" t="s">
        <v>868</v>
      </c>
    </row>
    <row r="16" spans="1:1" x14ac:dyDescent="0.3">
      <c r="A16" s="37" t="s">
        <v>869</v>
      </c>
    </row>
    <row r="17" spans="1:1" x14ac:dyDescent="0.3">
      <c r="A17" s="37" t="s">
        <v>870</v>
      </c>
    </row>
    <row r="18" spans="1:1" ht="33" x14ac:dyDescent="0.3">
      <c r="A18" s="37" t="s">
        <v>871</v>
      </c>
    </row>
    <row r="19" spans="1:1" x14ac:dyDescent="0.3">
      <c r="A19" s="37" t="s">
        <v>872</v>
      </c>
    </row>
    <row r="20" spans="1:1" x14ac:dyDescent="0.3">
      <c r="A20" s="37" t="s">
        <v>873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6727-7FDC-474B-8AB4-F1F2D2C110E5}">
  <dimension ref="A2:G38"/>
  <sheetViews>
    <sheetView workbookViewId="0">
      <selection activeCell="A7" sqref="A7:F14"/>
    </sheetView>
  </sheetViews>
  <sheetFormatPr baseColWidth="10" defaultRowHeight="15" x14ac:dyDescent="0.25"/>
  <cols>
    <col min="1" max="1" width="26.28515625" style="32" customWidth="1"/>
    <col min="2" max="2" width="35.7109375" style="33" customWidth="1"/>
    <col min="3" max="3" width="35.7109375" style="36" customWidth="1"/>
    <col min="4" max="7" width="35.7109375" style="32" customWidth="1"/>
  </cols>
  <sheetData>
    <row r="2" spans="1:7" x14ac:dyDescent="0.25">
      <c r="B2" s="38" t="s">
        <v>222</v>
      </c>
    </row>
    <row r="3" spans="1:7" ht="63.75" x14ac:dyDescent="0.25">
      <c r="B3" s="33" t="s">
        <v>223</v>
      </c>
      <c r="C3" s="33" t="s">
        <v>224</v>
      </c>
      <c r="D3" s="33" t="s">
        <v>225</v>
      </c>
      <c r="E3" s="33" t="s">
        <v>226</v>
      </c>
      <c r="F3" s="33" t="s">
        <v>227</v>
      </c>
      <c r="G3" s="33" t="s">
        <v>228</v>
      </c>
    </row>
    <row r="4" spans="1:7" ht="38.25" x14ac:dyDescent="0.25">
      <c r="A4" s="35" t="s">
        <v>229</v>
      </c>
      <c r="B4" s="39" t="s">
        <v>56</v>
      </c>
      <c r="C4" s="33" t="s">
        <v>54</v>
      </c>
      <c r="D4" s="39" t="s">
        <v>58</v>
      </c>
      <c r="E4" s="39" t="s">
        <v>67</v>
      </c>
      <c r="F4" s="39" t="s">
        <v>76</v>
      </c>
      <c r="G4" s="39" t="s">
        <v>82</v>
      </c>
    </row>
    <row r="5" spans="1:7" ht="38.25" x14ac:dyDescent="0.25">
      <c r="B5" s="39" t="s">
        <v>65</v>
      </c>
      <c r="C5" s="33" t="s">
        <v>55</v>
      </c>
      <c r="D5" s="39" t="s">
        <v>59</v>
      </c>
      <c r="E5" s="39" t="s">
        <v>68</v>
      </c>
      <c r="F5" s="39" t="s">
        <v>77</v>
      </c>
      <c r="G5" s="42" t="s">
        <v>235</v>
      </c>
    </row>
    <row r="6" spans="1:7" ht="25.5" x14ac:dyDescent="0.25">
      <c r="B6" s="39" t="s">
        <v>66</v>
      </c>
      <c r="C6" s="33" t="s">
        <v>231</v>
      </c>
      <c r="D6" s="39" t="s">
        <v>60</v>
      </c>
      <c r="E6" s="39" t="s">
        <v>69</v>
      </c>
      <c r="F6" s="39" t="s">
        <v>78</v>
      </c>
      <c r="G6" s="42" t="s">
        <v>236</v>
      </c>
    </row>
    <row r="7" spans="1:7" ht="38.25" x14ac:dyDescent="0.25">
      <c r="B7" s="39" t="s">
        <v>48</v>
      </c>
      <c r="C7" s="33" t="s">
        <v>232</v>
      </c>
      <c r="D7" s="39" t="s">
        <v>61</v>
      </c>
      <c r="E7" s="39" t="s">
        <v>70</v>
      </c>
      <c r="F7" s="39" t="s">
        <v>79</v>
      </c>
      <c r="G7" s="43"/>
    </row>
    <row r="8" spans="1:7" ht="25.5" x14ac:dyDescent="0.25">
      <c r="B8" s="39" t="s">
        <v>230</v>
      </c>
      <c r="C8" s="33" t="s">
        <v>233</v>
      </c>
      <c r="D8" s="39" t="s">
        <v>62</v>
      </c>
      <c r="E8" s="39" t="s">
        <v>71</v>
      </c>
      <c r="F8" s="39" t="s">
        <v>80</v>
      </c>
      <c r="G8" s="43"/>
    </row>
    <row r="9" spans="1:7" ht="38.25" x14ac:dyDescent="0.25">
      <c r="B9" s="39" t="s">
        <v>50</v>
      </c>
      <c r="C9" s="44"/>
      <c r="D9" s="39" t="s">
        <v>234</v>
      </c>
      <c r="E9" s="39" t="s">
        <v>72</v>
      </c>
      <c r="F9" s="39" t="s">
        <v>81</v>
      </c>
      <c r="G9" s="43"/>
    </row>
    <row r="10" spans="1:7" ht="25.5" x14ac:dyDescent="0.25">
      <c r="B10" s="39" t="s">
        <v>51</v>
      </c>
      <c r="C10" s="44"/>
      <c r="D10" s="39" t="s">
        <v>63</v>
      </c>
      <c r="E10" s="39" t="s">
        <v>73</v>
      </c>
      <c r="F10" s="43"/>
      <c r="G10" s="43"/>
    </row>
    <row r="11" spans="1:7" ht="25.5" x14ac:dyDescent="0.25">
      <c r="B11" s="39" t="s">
        <v>52</v>
      </c>
      <c r="C11" s="44"/>
      <c r="D11" s="39" t="s">
        <v>64</v>
      </c>
      <c r="E11" s="39" t="s">
        <v>74</v>
      </c>
      <c r="F11" s="43"/>
      <c r="G11" s="43"/>
    </row>
    <row r="12" spans="1:7" ht="25.5" x14ac:dyDescent="0.25">
      <c r="B12" s="39" t="s">
        <v>53</v>
      </c>
      <c r="C12" s="44"/>
      <c r="D12" s="43"/>
      <c r="E12" s="39"/>
      <c r="F12" s="43"/>
      <c r="G12" s="43"/>
    </row>
    <row r="13" spans="1:7" x14ac:dyDescent="0.25">
      <c r="B13" s="40" t="s">
        <v>83</v>
      </c>
      <c r="C13" s="44"/>
      <c r="D13" s="43"/>
      <c r="E13" s="40"/>
      <c r="F13" s="43"/>
      <c r="G13" s="43"/>
    </row>
    <row r="14" spans="1:7" x14ac:dyDescent="0.25">
      <c r="C14" s="44"/>
      <c r="D14" s="43"/>
      <c r="E14" s="39"/>
      <c r="F14" s="43"/>
      <c r="G14" s="43"/>
    </row>
    <row r="15" spans="1:7" x14ac:dyDescent="0.25">
      <c r="C15" s="44"/>
      <c r="D15" s="43"/>
      <c r="E15" s="39"/>
      <c r="F15" s="43"/>
      <c r="G15" s="43"/>
    </row>
    <row r="16" spans="1:7" x14ac:dyDescent="0.25">
      <c r="C16" s="44"/>
      <c r="D16" s="43"/>
      <c r="E16" s="43"/>
      <c r="F16" s="43"/>
      <c r="G16" s="43"/>
    </row>
    <row r="17" spans="2:7" x14ac:dyDescent="0.25">
      <c r="C17" s="44"/>
      <c r="D17" s="43"/>
      <c r="E17" s="43"/>
      <c r="F17" s="43"/>
      <c r="G17" s="43"/>
    </row>
    <row r="18" spans="2:7" x14ac:dyDescent="0.25">
      <c r="C18" s="44"/>
      <c r="D18" s="43"/>
      <c r="E18" s="43"/>
      <c r="F18" s="43"/>
      <c r="G18" s="43"/>
    </row>
    <row r="19" spans="2:7" x14ac:dyDescent="0.25">
      <c r="C19" s="44"/>
      <c r="D19" s="43"/>
      <c r="E19" s="43"/>
      <c r="F19" s="43"/>
      <c r="G19" s="43"/>
    </row>
    <row r="20" spans="2:7" x14ac:dyDescent="0.25">
      <c r="C20" s="44"/>
      <c r="D20" s="43"/>
      <c r="E20" s="43"/>
      <c r="F20" s="43"/>
      <c r="G20" s="43"/>
    </row>
    <row r="21" spans="2:7" x14ac:dyDescent="0.25">
      <c r="C21" s="44"/>
      <c r="D21" s="43"/>
      <c r="E21" s="43"/>
      <c r="F21" s="43"/>
      <c r="G21" s="43"/>
    </row>
    <row r="22" spans="2:7" x14ac:dyDescent="0.25">
      <c r="C22" s="44"/>
      <c r="D22" s="43"/>
      <c r="E22" s="43"/>
      <c r="F22" s="43"/>
      <c r="G22" s="43"/>
    </row>
    <row r="23" spans="2:7" x14ac:dyDescent="0.25">
      <c r="C23" s="44"/>
      <c r="D23" s="43"/>
      <c r="E23" s="43"/>
      <c r="F23" s="43"/>
      <c r="G23" s="43"/>
    </row>
    <row r="24" spans="2:7" ht="38.25" x14ac:dyDescent="0.25">
      <c r="B24" s="33" t="s">
        <v>33</v>
      </c>
    </row>
    <row r="32" spans="2:7" ht="25.5" x14ac:dyDescent="0.25">
      <c r="B32" s="33" t="s">
        <v>34</v>
      </c>
    </row>
    <row r="38" spans="2:2" ht="38.25" x14ac:dyDescent="0.25">
      <c r="B38" s="33" t="s">
        <v>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B82D7-BC40-41AB-B877-498EE4780E09}">
  <dimension ref="B2:B39"/>
  <sheetViews>
    <sheetView workbookViewId="0">
      <selection activeCell="B8" sqref="B8"/>
    </sheetView>
  </sheetViews>
  <sheetFormatPr baseColWidth="10" defaultRowHeight="15" x14ac:dyDescent="0.25"/>
  <cols>
    <col min="2" max="2" width="36.28515625" style="45" customWidth="1"/>
  </cols>
  <sheetData>
    <row r="2" spans="2:2" ht="16.5" x14ac:dyDescent="0.3">
      <c r="B2" s="46" t="s">
        <v>237</v>
      </c>
    </row>
    <row r="3" spans="2:2" ht="25.5" x14ac:dyDescent="0.25">
      <c r="B3" s="40" t="s">
        <v>56</v>
      </c>
    </row>
    <row r="4" spans="2:2" ht="25.5" x14ac:dyDescent="0.25">
      <c r="B4" s="40" t="s">
        <v>65</v>
      </c>
    </row>
    <row r="5" spans="2:2" ht="25.5" x14ac:dyDescent="0.25">
      <c r="B5" s="40" t="s">
        <v>66</v>
      </c>
    </row>
    <row r="6" spans="2:2" x14ac:dyDescent="0.25">
      <c r="B6" s="40" t="s">
        <v>48</v>
      </c>
    </row>
    <row r="7" spans="2:2" x14ac:dyDescent="0.25">
      <c r="B7" s="40" t="s">
        <v>230</v>
      </c>
    </row>
    <row r="8" spans="2:2" ht="38.25" x14ac:dyDescent="0.25">
      <c r="B8" s="40" t="s">
        <v>50</v>
      </c>
    </row>
    <row r="9" spans="2:2" x14ac:dyDescent="0.25">
      <c r="B9" s="40" t="s">
        <v>51</v>
      </c>
    </row>
    <row r="10" spans="2:2" ht="25.5" x14ac:dyDescent="0.25">
      <c r="B10" s="40" t="s">
        <v>52</v>
      </c>
    </row>
    <row r="11" spans="2:2" ht="25.5" x14ac:dyDescent="0.25">
      <c r="B11" s="40" t="s">
        <v>53</v>
      </c>
    </row>
    <row r="12" spans="2:2" x14ac:dyDescent="0.25">
      <c r="B12" s="40" t="s">
        <v>83</v>
      </c>
    </row>
    <row r="13" spans="2:2" ht="38.25" x14ac:dyDescent="0.25">
      <c r="B13" s="42" t="s">
        <v>54</v>
      </c>
    </row>
    <row r="14" spans="2:2" ht="25.5" x14ac:dyDescent="0.25">
      <c r="B14" s="42" t="s">
        <v>55</v>
      </c>
    </row>
    <row r="15" spans="2:2" ht="25.5" x14ac:dyDescent="0.25">
      <c r="B15" s="42" t="s">
        <v>231</v>
      </c>
    </row>
    <row r="16" spans="2:2" ht="38.25" x14ac:dyDescent="0.25">
      <c r="B16" s="42" t="s">
        <v>232</v>
      </c>
    </row>
    <row r="17" spans="2:2" x14ac:dyDescent="0.25">
      <c r="B17" s="42" t="s">
        <v>233</v>
      </c>
    </row>
    <row r="18" spans="2:2" x14ac:dyDescent="0.25">
      <c r="B18" s="40" t="s">
        <v>58</v>
      </c>
    </row>
    <row r="19" spans="2:2" ht="25.5" x14ac:dyDescent="0.25">
      <c r="B19" s="40" t="s">
        <v>59</v>
      </c>
    </row>
    <row r="20" spans="2:2" ht="25.5" x14ac:dyDescent="0.25">
      <c r="B20" s="40" t="s">
        <v>60</v>
      </c>
    </row>
    <row r="21" spans="2:2" x14ac:dyDescent="0.25">
      <c r="B21" s="40" t="s">
        <v>61</v>
      </c>
    </row>
    <row r="22" spans="2:2" ht="25.5" x14ac:dyDescent="0.25">
      <c r="B22" s="40" t="s">
        <v>62</v>
      </c>
    </row>
    <row r="23" spans="2:2" ht="25.5" x14ac:dyDescent="0.25">
      <c r="B23" s="40" t="s">
        <v>234</v>
      </c>
    </row>
    <row r="24" spans="2:2" x14ac:dyDescent="0.25">
      <c r="B24" s="40" t="s">
        <v>63</v>
      </c>
    </row>
    <row r="25" spans="2:2" x14ac:dyDescent="0.25">
      <c r="B25" s="40" t="s">
        <v>64</v>
      </c>
    </row>
    <row r="26" spans="2:2" ht="25.5" x14ac:dyDescent="0.25">
      <c r="B26" s="40" t="s">
        <v>67</v>
      </c>
    </row>
    <row r="27" spans="2:2" ht="38.25" x14ac:dyDescent="0.25">
      <c r="B27" s="40" t="s">
        <v>68</v>
      </c>
    </row>
    <row r="28" spans="2:2" ht="25.5" x14ac:dyDescent="0.25">
      <c r="B28" s="40" t="s">
        <v>69</v>
      </c>
    </row>
    <row r="29" spans="2:2" x14ac:dyDescent="0.25">
      <c r="B29" s="40" t="s">
        <v>70</v>
      </c>
    </row>
    <row r="30" spans="2:2" x14ac:dyDescent="0.25">
      <c r="B30" s="40" t="s">
        <v>71</v>
      </c>
    </row>
    <row r="31" spans="2:2" ht="25.5" x14ac:dyDescent="0.25">
      <c r="B31" s="40" t="s">
        <v>72</v>
      </c>
    </row>
    <row r="32" spans="2:2" ht="25.5" x14ac:dyDescent="0.25">
      <c r="B32" s="40" t="s">
        <v>73</v>
      </c>
    </row>
    <row r="33" spans="2:2" ht="25.5" x14ac:dyDescent="0.25">
      <c r="B33" s="40" t="s">
        <v>74</v>
      </c>
    </row>
    <row r="34" spans="2:2" x14ac:dyDescent="0.25">
      <c r="B34" s="40" t="s">
        <v>76</v>
      </c>
    </row>
    <row r="35" spans="2:2" ht="38.25" x14ac:dyDescent="0.25">
      <c r="B35" s="40" t="s">
        <v>77</v>
      </c>
    </row>
    <row r="36" spans="2:2" ht="25.5" x14ac:dyDescent="0.25">
      <c r="B36" s="40" t="s">
        <v>78</v>
      </c>
    </row>
    <row r="37" spans="2:2" ht="25.5" x14ac:dyDescent="0.25">
      <c r="B37" s="40" t="s">
        <v>79</v>
      </c>
    </row>
    <row r="38" spans="2:2" ht="25.5" x14ac:dyDescent="0.25">
      <c r="B38" s="40" t="s">
        <v>80</v>
      </c>
    </row>
    <row r="39" spans="2:2" ht="25.5" x14ac:dyDescent="0.25">
      <c r="B39" s="40" t="s">
        <v>81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20E4B-78B0-4922-B566-DADA15119FE2}">
  <dimension ref="D1:V57"/>
  <sheetViews>
    <sheetView topLeftCell="I1" workbookViewId="0">
      <selection activeCell="A7" sqref="A7:F14"/>
    </sheetView>
  </sheetViews>
  <sheetFormatPr baseColWidth="10" defaultRowHeight="15" x14ac:dyDescent="0.25"/>
  <cols>
    <col min="1" max="3" width="11.42578125" style="29"/>
    <col min="4" max="4" width="38.7109375" style="44" customWidth="1"/>
    <col min="5" max="5" width="26.42578125" style="44" customWidth="1"/>
    <col min="6" max="6" width="39.5703125" style="44" customWidth="1"/>
    <col min="7" max="7" width="34.85546875" style="44" customWidth="1"/>
    <col min="8" max="8" width="27.28515625" style="44" customWidth="1"/>
    <col min="9" max="9" width="38.7109375" style="44" customWidth="1"/>
    <col min="10" max="10" width="23" style="44" customWidth="1"/>
    <col min="11" max="11" width="38.5703125" style="44" customWidth="1"/>
    <col min="12" max="13" width="32.140625" style="44" customWidth="1"/>
    <col min="14" max="14" width="24" style="44" customWidth="1"/>
    <col min="15" max="15" width="27.7109375" style="44" customWidth="1"/>
    <col min="16" max="16" width="20.140625" style="44" customWidth="1"/>
    <col min="17" max="17" width="17.85546875" style="44" customWidth="1"/>
    <col min="18" max="21" width="11.42578125" style="29"/>
    <col min="22" max="22" width="63.5703125" style="139" customWidth="1"/>
    <col min="23" max="16384" width="11.42578125" style="29"/>
  </cols>
  <sheetData>
    <row r="1" spans="4:22" ht="51" x14ac:dyDescent="0.25">
      <c r="D1" s="137" t="s">
        <v>386</v>
      </c>
      <c r="E1" s="33" t="s">
        <v>209</v>
      </c>
      <c r="F1" s="33" t="s">
        <v>197</v>
      </c>
      <c r="G1" s="33" t="s">
        <v>135</v>
      </c>
      <c r="H1" s="33" t="s">
        <v>158</v>
      </c>
      <c r="I1" s="33" t="s">
        <v>144</v>
      </c>
      <c r="J1" s="33" t="s">
        <v>162</v>
      </c>
      <c r="K1" s="33" t="s">
        <v>204</v>
      </c>
      <c r="L1" s="33" t="s">
        <v>151</v>
      </c>
      <c r="M1" s="33" t="s">
        <v>155</v>
      </c>
      <c r="N1" s="33" t="s">
        <v>191</v>
      </c>
      <c r="O1" s="33" t="s">
        <v>189</v>
      </c>
      <c r="P1" s="33" t="s">
        <v>248</v>
      </c>
      <c r="Q1" s="33" t="s">
        <v>249</v>
      </c>
      <c r="R1" s="33" t="s">
        <v>250</v>
      </c>
      <c r="S1" s="33" t="s">
        <v>258</v>
      </c>
      <c r="T1" s="33"/>
      <c r="U1" s="33"/>
      <c r="V1" s="138" t="s">
        <v>703</v>
      </c>
    </row>
    <row r="2" spans="4:22" ht="178.5" x14ac:dyDescent="0.25">
      <c r="D2" s="33" t="s">
        <v>209</v>
      </c>
      <c r="E2" s="33" t="s">
        <v>210</v>
      </c>
      <c r="F2" s="33" t="s">
        <v>198</v>
      </c>
      <c r="G2" s="33" t="s">
        <v>136</v>
      </c>
      <c r="H2" s="33" t="s">
        <v>159</v>
      </c>
      <c r="I2" s="33" t="s">
        <v>145</v>
      </c>
      <c r="J2" s="33" t="s">
        <v>163</v>
      </c>
      <c r="K2" s="33" t="s">
        <v>205</v>
      </c>
      <c r="L2" s="33" t="s">
        <v>152</v>
      </c>
      <c r="M2" s="33" t="s">
        <v>156</v>
      </c>
      <c r="N2" s="33" t="s">
        <v>192</v>
      </c>
      <c r="O2" s="33" t="s">
        <v>190</v>
      </c>
      <c r="P2" s="33" t="s">
        <v>385</v>
      </c>
      <c r="Q2" s="33" t="s">
        <v>385</v>
      </c>
      <c r="R2" s="33" t="s">
        <v>385</v>
      </c>
      <c r="V2" s="39" t="s">
        <v>136</v>
      </c>
    </row>
    <row r="3" spans="4:22" ht="140.25" x14ac:dyDescent="0.25">
      <c r="D3" s="33" t="s">
        <v>197</v>
      </c>
      <c r="E3" s="33" t="s">
        <v>211</v>
      </c>
      <c r="F3" s="33" t="s">
        <v>199</v>
      </c>
      <c r="G3" s="33" t="s">
        <v>139</v>
      </c>
      <c r="H3" s="33"/>
      <c r="I3" s="33" t="s">
        <v>146</v>
      </c>
      <c r="J3" s="33" t="s">
        <v>165</v>
      </c>
      <c r="K3" s="33" t="s">
        <v>206</v>
      </c>
      <c r="L3" s="33"/>
      <c r="M3" s="33"/>
      <c r="N3" s="33" t="s">
        <v>195</v>
      </c>
      <c r="O3" s="33"/>
      <c r="P3" s="33"/>
      <c r="Q3" s="33"/>
      <c r="V3" s="39" t="s">
        <v>139</v>
      </c>
    </row>
    <row r="4" spans="4:22" ht="127.5" x14ac:dyDescent="0.25">
      <c r="D4" s="33" t="s">
        <v>135</v>
      </c>
      <c r="E4" s="33" t="s">
        <v>213</v>
      </c>
      <c r="F4" s="33" t="s">
        <v>200</v>
      </c>
      <c r="G4" s="33" t="s">
        <v>140</v>
      </c>
      <c r="H4" s="33"/>
      <c r="I4" s="33" t="s">
        <v>147</v>
      </c>
      <c r="J4" s="33" t="s">
        <v>166</v>
      </c>
      <c r="K4" s="33" t="s">
        <v>207</v>
      </c>
      <c r="L4" s="33"/>
      <c r="M4" s="33"/>
      <c r="N4" s="33" t="s">
        <v>196</v>
      </c>
      <c r="O4" s="33"/>
      <c r="P4" s="33"/>
      <c r="Q4" s="33"/>
      <c r="V4" s="39" t="s">
        <v>140</v>
      </c>
    </row>
    <row r="5" spans="4:22" ht="89.25" x14ac:dyDescent="0.25">
      <c r="D5" s="33" t="s">
        <v>158</v>
      </c>
      <c r="E5" s="33" t="s">
        <v>214</v>
      </c>
      <c r="F5" s="33" t="s">
        <v>201</v>
      </c>
      <c r="G5" s="33" t="s">
        <v>141</v>
      </c>
      <c r="H5" s="33"/>
      <c r="I5" s="33" t="s">
        <v>148</v>
      </c>
      <c r="J5" s="33" t="s">
        <v>167</v>
      </c>
      <c r="K5" s="33" t="s">
        <v>208</v>
      </c>
      <c r="L5" s="33"/>
      <c r="M5" s="33"/>
      <c r="N5" s="33"/>
      <c r="O5" s="33"/>
      <c r="P5" s="33"/>
      <c r="Q5" s="33"/>
      <c r="V5" s="39" t="s">
        <v>141</v>
      </c>
    </row>
    <row r="6" spans="4:22" ht="76.5" x14ac:dyDescent="0.25">
      <c r="D6" s="33" t="s">
        <v>144</v>
      </c>
      <c r="E6" s="33" t="s">
        <v>215</v>
      </c>
      <c r="F6" s="33" t="s">
        <v>202</v>
      </c>
      <c r="G6" s="33" t="s">
        <v>142</v>
      </c>
      <c r="H6" s="33"/>
      <c r="I6" s="33" t="s">
        <v>149</v>
      </c>
      <c r="J6" s="33" t="s">
        <v>168</v>
      </c>
      <c r="K6" s="33"/>
      <c r="L6" s="33"/>
      <c r="M6" s="33"/>
      <c r="N6" s="33"/>
      <c r="O6" s="33"/>
      <c r="P6" s="33"/>
      <c r="Q6" s="33"/>
      <c r="V6" s="39" t="s">
        <v>142</v>
      </c>
    </row>
    <row r="7" spans="4:22" ht="102" x14ac:dyDescent="0.25">
      <c r="D7" s="33" t="s">
        <v>162</v>
      </c>
      <c r="E7" s="33"/>
      <c r="F7" s="33" t="s">
        <v>203</v>
      </c>
      <c r="G7" s="33" t="s">
        <v>143</v>
      </c>
      <c r="H7" s="33"/>
      <c r="I7" s="33" t="s">
        <v>150</v>
      </c>
      <c r="J7" s="33" t="s">
        <v>169</v>
      </c>
      <c r="K7" s="33"/>
      <c r="L7" s="33"/>
      <c r="M7" s="33"/>
      <c r="N7" s="33"/>
      <c r="O7" s="33"/>
      <c r="P7" s="33"/>
      <c r="Q7" s="33"/>
      <c r="V7" s="39" t="s">
        <v>143</v>
      </c>
    </row>
    <row r="8" spans="4:22" ht="89.25" x14ac:dyDescent="0.25">
      <c r="D8" s="33" t="s">
        <v>204</v>
      </c>
      <c r="E8" s="33"/>
      <c r="F8" s="33"/>
      <c r="G8" s="33"/>
      <c r="H8" s="33"/>
      <c r="I8" s="33"/>
      <c r="J8" s="33" t="s">
        <v>170</v>
      </c>
      <c r="K8" s="33"/>
      <c r="L8" s="33"/>
      <c r="M8" s="33"/>
      <c r="N8" s="33"/>
      <c r="O8" s="33"/>
      <c r="P8" s="33"/>
      <c r="Q8" s="33"/>
      <c r="V8" s="39" t="s">
        <v>145</v>
      </c>
    </row>
    <row r="9" spans="4:22" ht="114.75" x14ac:dyDescent="0.25">
      <c r="D9" s="33" t="s">
        <v>151</v>
      </c>
      <c r="E9" s="33"/>
      <c r="F9" s="33"/>
      <c r="G9" s="33"/>
      <c r="H9" s="33"/>
      <c r="I9" s="33"/>
      <c r="J9" s="33" t="s">
        <v>171</v>
      </c>
      <c r="K9" s="33"/>
      <c r="L9" s="33"/>
      <c r="M9" s="33"/>
      <c r="N9" s="33"/>
      <c r="O9" s="33"/>
      <c r="P9" s="33"/>
      <c r="Q9" s="33"/>
      <c r="V9" s="39" t="s">
        <v>146</v>
      </c>
    </row>
    <row r="10" spans="4:22" ht="204" x14ac:dyDescent="0.25">
      <c r="D10" s="33" t="s">
        <v>155</v>
      </c>
      <c r="E10" s="33"/>
      <c r="F10" s="33"/>
      <c r="G10" s="33"/>
      <c r="H10" s="33"/>
      <c r="I10" s="33"/>
      <c r="J10" s="33" t="s">
        <v>172</v>
      </c>
      <c r="K10" s="33"/>
      <c r="L10" s="33"/>
      <c r="M10" s="33"/>
      <c r="N10" s="33"/>
      <c r="O10" s="33"/>
      <c r="P10" s="33"/>
      <c r="Q10" s="33"/>
      <c r="V10" s="39" t="s">
        <v>147</v>
      </c>
    </row>
    <row r="11" spans="4:22" ht="102" x14ac:dyDescent="0.25">
      <c r="D11" s="33" t="s">
        <v>191</v>
      </c>
      <c r="E11" s="33"/>
      <c r="F11" s="33"/>
      <c r="G11" s="33"/>
      <c r="H11" s="33"/>
      <c r="I11" s="33"/>
      <c r="J11" s="33" t="s">
        <v>173</v>
      </c>
      <c r="K11" s="33"/>
      <c r="L11" s="33"/>
      <c r="M11" s="33"/>
      <c r="N11" s="33"/>
      <c r="O11" s="33"/>
      <c r="P11" s="33"/>
      <c r="Q11" s="33"/>
      <c r="V11" s="39" t="s">
        <v>148</v>
      </c>
    </row>
    <row r="12" spans="4:22" ht="63.75" x14ac:dyDescent="0.25">
      <c r="D12" s="33" t="s">
        <v>189</v>
      </c>
      <c r="E12" s="33"/>
      <c r="F12" s="33"/>
      <c r="G12" s="33"/>
      <c r="H12" s="33"/>
      <c r="I12" s="33"/>
      <c r="J12" s="33" t="s">
        <v>174</v>
      </c>
      <c r="K12" s="33"/>
      <c r="L12" s="33"/>
      <c r="M12" s="33"/>
      <c r="N12" s="33"/>
      <c r="O12" s="33"/>
      <c r="P12" s="33"/>
      <c r="Q12" s="33"/>
      <c r="V12" s="39" t="s">
        <v>149</v>
      </c>
    </row>
    <row r="13" spans="4:22" ht="89.25" x14ac:dyDescent="0.25">
      <c r="D13" s="33" t="s">
        <v>248</v>
      </c>
      <c r="E13" s="33"/>
      <c r="F13" s="33"/>
      <c r="G13" s="33"/>
      <c r="H13" s="33"/>
      <c r="I13" s="33"/>
      <c r="J13" s="33" t="s">
        <v>175</v>
      </c>
      <c r="K13" s="33"/>
      <c r="L13" s="33"/>
      <c r="M13" s="33"/>
      <c r="N13" s="33"/>
      <c r="O13" s="33"/>
      <c r="P13" s="33"/>
      <c r="Q13" s="33"/>
      <c r="V13" s="39" t="s">
        <v>150</v>
      </c>
    </row>
    <row r="14" spans="4:22" ht="114.75" x14ac:dyDescent="0.25">
      <c r="D14" s="33" t="s">
        <v>249</v>
      </c>
      <c r="E14" s="33"/>
      <c r="F14" s="33"/>
      <c r="G14" s="33"/>
      <c r="H14" s="33"/>
      <c r="I14" s="33"/>
      <c r="J14" s="33" t="s">
        <v>176</v>
      </c>
      <c r="K14" s="33"/>
      <c r="L14" s="33"/>
      <c r="M14" s="33"/>
      <c r="N14" s="33"/>
      <c r="O14" s="33"/>
      <c r="P14" s="33"/>
      <c r="Q14" s="33"/>
      <c r="V14" s="39" t="s">
        <v>152</v>
      </c>
    </row>
    <row r="15" spans="4:22" ht="76.5" x14ac:dyDescent="0.25">
      <c r="D15" s="33" t="s">
        <v>250</v>
      </c>
      <c r="E15" s="33"/>
      <c r="F15" s="33"/>
      <c r="G15" s="33"/>
      <c r="H15" s="33"/>
      <c r="I15" s="33"/>
      <c r="J15" s="33" t="s">
        <v>177</v>
      </c>
      <c r="K15" s="33"/>
      <c r="L15" s="33"/>
      <c r="M15" s="33"/>
      <c r="N15" s="33"/>
      <c r="O15" s="33"/>
      <c r="P15" s="33"/>
      <c r="Q15" s="33"/>
      <c r="V15" s="39" t="s">
        <v>156</v>
      </c>
    </row>
    <row r="16" spans="4:22" ht="105" x14ac:dyDescent="0.25">
      <c r="D16" s="33" t="s">
        <v>258</v>
      </c>
      <c r="J16" s="44" t="s">
        <v>178</v>
      </c>
      <c r="V16" s="39" t="s">
        <v>159</v>
      </c>
    </row>
    <row r="17" spans="10:22" ht="165" x14ac:dyDescent="0.25">
      <c r="J17" s="44" t="s">
        <v>179</v>
      </c>
      <c r="V17" s="39" t="s">
        <v>163</v>
      </c>
    </row>
    <row r="18" spans="10:22" ht="180" x14ac:dyDescent="0.25">
      <c r="J18" s="44" t="s">
        <v>181</v>
      </c>
      <c r="V18" s="39" t="s">
        <v>165</v>
      </c>
    </row>
    <row r="19" spans="10:22" ht="225" x14ac:dyDescent="0.25">
      <c r="J19" s="44" t="s">
        <v>183</v>
      </c>
      <c r="V19" s="39" t="s">
        <v>166</v>
      </c>
    </row>
    <row r="20" spans="10:22" ht="180" x14ac:dyDescent="0.25">
      <c r="J20" s="44" t="s">
        <v>184</v>
      </c>
      <c r="V20" s="39" t="s">
        <v>167</v>
      </c>
    </row>
    <row r="21" spans="10:22" ht="135" x14ac:dyDescent="0.25">
      <c r="J21" s="44" t="s">
        <v>187</v>
      </c>
      <c r="V21" s="39" t="s">
        <v>168</v>
      </c>
    </row>
    <row r="22" spans="10:22" ht="150" x14ac:dyDescent="0.25">
      <c r="J22" s="44" t="s">
        <v>188</v>
      </c>
      <c r="V22" s="39" t="s">
        <v>169</v>
      </c>
    </row>
    <row r="23" spans="10:22" ht="25.5" x14ac:dyDescent="0.25">
      <c r="V23" s="39" t="s">
        <v>170</v>
      </c>
    </row>
    <row r="24" spans="10:22" ht="38.25" x14ac:dyDescent="0.25">
      <c r="V24" s="39" t="s">
        <v>171</v>
      </c>
    </row>
    <row r="25" spans="10:22" ht="63.75" x14ac:dyDescent="0.25">
      <c r="V25" s="39" t="s">
        <v>172</v>
      </c>
    </row>
    <row r="26" spans="10:22" ht="38.25" x14ac:dyDescent="0.25">
      <c r="V26" s="39" t="s">
        <v>173</v>
      </c>
    </row>
    <row r="27" spans="10:22" ht="25.5" x14ac:dyDescent="0.25">
      <c r="V27" s="39" t="s">
        <v>174</v>
      </c>
    </row>
    <row r="28" spans="10:22" ht="25.5" x14ac:dyDescent="0.25">
      <c r="V28" s="39" t="s">
        <v>175</v>
      </c>
    </row>
    <row r="29" spans="10:22" ht="38.25" x14ac:dyDescent="0.25">
      <c r="V29" s="39" t="s">
        <v>176</v>
      </c>
    </row>
    <row r="30" spans="10:22" ht="25.5" x14ac:dyDescent="0.25">
      <c r="V30" s="39" t="s">
        <v>177</v>
      </c>
    </row>
    <row r="31" spans="10:22" ht="25.5" x14ac:dyDescent="0.25">
      <c r="V31" s="39" t="s">
        <v>178</v>
      </c>
    </row>
    <row r="32" spans="10:22" ht="38.25" x14ac:dyDescent="0.25">
      <c r="V32" s="39" t="s">
        <v>179</v>
      </c>
    </row>
    <row r="33" spans="22:22" ht="38.25" x14ac:dyDescent="0.25">
      <c r="V33" s="39" t="s">
        <v>181</v>
      </c>
    </row>
    <row r="34" spans="22:22" ht="51" x14ac:dyDescent="0.25">
      <c r="V34" s="39" t="s">
        <v>183</v>
      </c>
    </row>
    <row r="35" spans="22:22" ht="38.25" x14ac:dyDescent="0.25">
      <c r="V35" s="39" t="s">
        <v>184</v>
      </c>
    </row>
    <row r="36" spans="22:22" ht="38.25" x14ac:dyDescent="0.25">
      <c r="V36" s="39" t="s">
        <v>187</v>
      </c>
    </row>
    <row r="37" spans="22:22" ht="38.25" x14ac:dyDescent="0.25">
      <c r="V37" s="39" t="s">
        <v>188</v>
      </c>
    </row>
    <row r="38" spans="22:22" ht="38.25" x14ac:dyDescent="0.25">
      <c r="V38" s="39" t="s">
        <v>190</v>
      </c>
    </row>
    <row r="39" spans="22:22" ht="63.75" x14ac:dyDescent="0.25">
      <c r="V39" s="39" t="s">
        <v>192</v>
      </c>
    </row>
    <row r="40" spans="22:22" ht="51" x14ac:dyDescent="0.25">
      <c r="V40" s="39" t="s">
        <v>195</v>
      </c>
    </row>
    <row r="41" spans="22:22" ht="51" x14ac:dyDescent="0.25">
      <c r="V41" s="39" t="s">
        <v>196</v>
      </c>
    </row>
    <row r="42" spans="22:22" ht="51" x14ac:dyDescent="0.25">
      <c r="V42" s="39" t="s">
        <v>198</v>
      </c>
    </row>
    <row r="43" spans="22:22" ht="25.5" x14ac:dyDescent="0.25">
      <c r="V43" s="39" t="s">
        <v>199</v>
      </c>
    </row>
    <row r="44" spans="22:22" ht="25.5" x14ac:dyDescent="0.25">
      <c r="V44" s="39" t="s">
        <v>200</v>
      </c>
    </row>
    <row r="45" spans="22:22" ht="25.5" x14ac:dyDescent="0.25">
      <c r="V45" s="39" t="s">
        <v>201</v>
      </c>
    </row>
    <row r="46" spans="22:22" ht="38.25" x14ac:dyDescent="0.25">
      <c r="V46" s="39" t="s">
        <v>202</v>
      </c>
    </row>
    <row r="47" spans="22:22" ht="25.5" x14ac:dyDescent="0.25">
      <c r="V47" s="39" t="s">
        <v>203</v>
      </c>
    </row>
    <row r="48" spans="22:22" ht="102" x14ac:dyDescent="0.25">
      <c r="V48" s="39" t="s">
        <v>205</v>
      </c>
    </row>
    <row r="49" spans="22:22" ht="76.5" x14ac:dyDescent="0.25">
      <c r="V49" s="39" t="s">
        <v>206</v>
      </c>
    </row>
    <row r="50" spans="22:22" ht="51" x14ac:dyDescent="0.25">
      <c r="V50" s="39" t="s">
        <v>207</v>
      </c>
    </row>
    <row r="51" spans="22:22" ht="51" x14ac:dyDescent="0.25">
      <c r="V51" s="39" t="s">
        <v>208</v>
      </c>
    </row>
    <row r="52" spans="22:22" ht="25.5" x14ac:dyDescent="0.25">
      <c r="V52" s="39" t="s">
        <v>210</v>
      </c>
    </row>
    <row r="53" spans="22:22" ht="25.5" x14ac:dyDescent="0.25">
      <c r="V53" s="39" t="s">
        <v>211</v>
      </c>
    </row>
    <row r="54" spans="22:22" ht="25.5" x14ac:dyDescent="0.25">
      <c r="V54" s="39" t="s">
        <v>213</v>
      </c>
    </row>
    <row r="55" spans="22:22" ht="25.5" x14ac:dyDescent="0.25">
      <c r="V55" s="39" t="s">
        <v>214</v>
      </c>
    </row>
    <row r="56" spans="22:22" ht="38.25" x14ac:dyDescent="0.25">
      <c r="V56" s="39" t="s">
        <v>215</v>
      </c>
    </row>
    <row r="57" spans="22:22" x14ac:dyDescent="0.25">
      <c r="V57" s="31" t="s">
        <v>363</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9B5A-5EA4-470F-9C2A-72D8B1DCC194}">
  <dimension ref="B1:Q18"/>
  <sheetViews>
    <sheetView topLeftCell="H2" workbookViewId="0">
      <selection activeCell="A7" sqref="A7:F14"/>
    </sheetView>
  </sheetViews>
  <sheetFormatPr baseColWidth="10" defaultRowHeight="16.5" x14ac:dyDescent="0.3"/>
  <cols>
    <col min="2" max="2" width="19.5703125" style="34" customWidth="1"/>
    <col min="7" max="7" width="22.140625" style="49" customWidth="1"/>
    <col min="11" max="11" width="17.42578125" style="30" customWidth="1"/>
    <col min="14" max="14" width="25.42578125" style="29" customWidth="1"/>
    <col min="17" max="17" width="23.5703125" style="27" customWidth="1"/>
  </cols>
  <sheetData>
    <row r="1" spans="2:17" ht="33" x14ac:dyDescent="0.3">
      <c r="B1" s="50" t="s">
        <v>245</v>
      </c>
      <c r="E1" s="42"/>
      <c r="F1" s="42"/>
      <c r="G1" s="48" t="s">
        <v>251</v>
      </c>
      <c r="K1" s="128" t="s">
        <v>694</v>
      </c>
      <c r="N1" s="162" t="s">
        <v>856</v>
      </c>
      <c r="Q1" s="163" t="s">
        <v>887</v>
      </c>
    </row>
    <row r="2" spans="2:17" ht="26.25" x14ac:dyDescent="0.25">
      <c r="B2" s="47" t="s">
        <v>246</v>
      </c>
      <c r="G2" s="26" t="s">
        <v>252</v>
      </c>
      <c r="K2" s="129" t="s">
        <v>695</v>
      </c>
      <c r="N2" s="25" t="s">
        <v>857</v>
      </c>
      <c r="Q2" s="27" t="s">
        <v>110</v>
      </c>
    </row>
    <row r="3" spans="2:17" ht="51" x14ac:dyDescent="0.25">
      <c r="B3" s="47" t="s">
        <v>247</v>
      </c>
      <c r="G3" s="26" t="s">
        <v>253</v>
      </c>
      <c r="K3" s="129" t="s">
        <v>696</v>
      </c>
      <c r="N3" s="25" t="s">
        <v>858</v>
      </c>
      <c r="Q3" s="27" t="s">
        <v>891</v>
      </c>
    </row>
    <row r="4" spans="2:17" ht="38.25" x14ac:dyDescent="0.3">
      <c r="G4" s="26" t="s">
        <v>254</v>
      </c>
      <c r="K4" s="129" t="s">
        <v>697</v>
      </c>
      <c r="N4" s="25" t="s">
        <v>859</v>
      </c>
      <c r="Q4" s="27" t="s">
        <v>892</v>
      </c>
    </row>
    <row r="5" spans="2:17" ht="63.75" x14ac:dyDescent="0.3">
      <c r="G5" s="26" t="s">
        <v>255</v>
      </c>
      <c r="K5" s="129" t="s">
        <v>698</v>
      </c>
      <c r="N5" s="25" t="s">
        <v>860</v>
      </c>
      <c r="Q5" s="27" t="s">
        <v>888</v>
      </c>
    </row>
    <row r="6" spans="2:17" ht="38.25" x14ac:dyDescent="0.3">
      <c r="G6" s="26" t="s">
        <v>256</v>
      </c>
      <c r="K6" s="129" t="s">
        <v>699</v>
      </c>
      <c r="N6" s="25" t="s">
        <v>861</v>
      </c>
      <c r="Q6" s="27" t="s">
        <v>889</v>
      </c>
    </row>
    <row r="7" spans="2:17" ht="38.25" x14ac:dyDescent="0.3">
      <c r="G7" s="26" t="s">
        <v>966</v>
      </c>
      <c r="K7" s="129" t="s">
        <v>701</v>
      </c>
      <c r="N7" s="25" t="s">
        <v>862</v>
      </c>
      <c r="Q7" s="27" t="s">
        <v>15</v>
      </c>
    </row>
    <row r="8" spans="2:17" ht="38.25" x14ac:dyDescent="0.3">
      <c r="G8" s="26" t="s">
        <v>257</v>
      </c>
      <c r="K8" s="129" t="s">
        <v>258</v>
      </c>
      <c r="N8" s="25" t="s">
        <v>863</v>
      </c>
      <c r="Q8" s="27" t="s">
        <v>890</v>
      </c>
    </row>
    <row r="9" spans="2:17" ht="63.75" x14ac:dyDescent="0.3">
      <c r="G9" s="26" t="s">
        <v>258</v>
      </c>
      <c r="N9" s="25" t="s">
        <v>864</v>
      </c>
      <c r="Q9" s="27" t="s">
        <v>185</v>
      </c>
    </row>
    <row r="10" spans="2:17" ht="25.5" x14ac:dyDescent="0.3">
      <c r="N10" s="25" t="s">
        <v>865</v>
      </c>
      <c r="Q10" s="27" t="s">
        <v>893</v>
      </c>
    </row>
    <row r="11" spans="2:17" ht="25.5" x14ac:dyDescent="0.3">
      <c r="N11" s="25" t="s">
        <v>866</v>
      </c>
      <c r="Q11" s="27" t="s">
        <v>2</v>
      </c>
    </row>
    <row r="12" spans="2:17" ht="51" x14ac:dyDescent="0.3">
      <c r="N12" s="25" t="s">
        <v>867</v>
      </c>
      <c r="Q12" s="27" t="s">
        <v>3</v>
      </c>
    </row>
    <row r="13" spans="2:17" ht="25.5" x14ac:dyDescent="0.3">
      <c r="N13" s="25" t="s">
        <v>868</v>
      </c>
      <c r="Q13" s="27" t="s">
        <v>16</v>
      </c>
    </row>
    <row r="14" spans="2:17" ht="38.25" x14ac:dyDescent="0.3">
      <c r="N14" s="25" t="s">
        <v>869</v>
      </c>
      <c r="Q14" s="27" t="s">
        <v>894</v>
      </c>
    </row>
    <row r="15" spans="2:17" ht="51" x14ac:dyDescent="0.3">
      <c r="N15" s="25" t="s">
        <v>870</v>
      </c>
      <c r="Q15" s="27" t="s">
        <v>20</v>
      </c>
    </row>
    <row r="16" spans="2:17" ht="76.5" x14ac:dyDescent="0.3">
      <c r="N16" s="25" t="s">
        <v>871</v>
      </c>
      <c r="Q16" s="27" t="s">
        <v>895</v>
      </c>
    </row>
    <row r="17" spans="14:17" ht="25.5" x14ac:dyDescent="0.3">
      <c r="N17" s="25" t="s">
        <v>872</v>
      </c>
      <c r="Q17" s="27" t="s">
        <v>21</v>
      </c>
    </row>
    <row r="18" spans="14:17" ht="25.5" x14ac:dyDescent="0.3">
      <c r="N18" s="25" t="s">
        <v>873</v>
      </c>
      <c r="Q18" s="27" t="s">
        <v>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5D1-7F76-4B2E-96F2-F135FBE8AFF3}">
  <dimension ref="B3:N158"/>
  <sheetViews>
    <sheetView workbookViewId="0">
      <selection activeCell="A7" sqref="A7:F14"/>
    </sheetView>
  </sheetViews>
  <sheetFormatPr baseColWidth="10" defaultRowHeight="16.5" x14ac:dyDescent="0.3"/>
  <cols>
    <col min="1" max="1" width="11.42578125" style="34"/>
    <col min="2" max="2" width="29.85546875" style="34" customWidth="1"/>
    <col min="3" max="4" width="11.42578125" style="34"/>
    <col min="5" max="5" width="28.28515625" style="34" customWidth="1"/>
    <col min="6" max="6" width="11.42578125" style="34"/>
    <col min="7" max="7" width="25.140625" style="34" customWidth="1"/>
    <col min="8" max="9" width="11.42578125" style="34"/>
    <col min="10" max="10" width="30.140625" style="37" customWidth="1"/>
    <col min="11" max="13" width="11.42578125" style="34"/>
    <col min="14" max="14" width="27.28515625" style="30" customWidth="1"/>
    <col min="15" max="16384" width="11.42578125" style="34"/>
  </cols>
  <sheetData>
    <row r="3" spans="2:14" x14ac:dyDescent="0.3">
      <c r="B3" s="50" t="s">
        <v>312</v>
      </c>
      <c r="E3" s="50" t="s">
        <v>704</v>
      </c>
      <c r="G3" s="148" t="s">
        <v>847</v>
      </c>
      <c r="J3" s="149" t="s">
        <v>849</v>
      </c>
      <c r="N3" s="149" t="s">
        <v>103</v>
      </c>
    </row>
    <row r="4" spans="2:14" ht="49.5" x14ac:dyDescent="0.3">
      <c r="B4" s="165" t="s">
        <v>318</v>
      </c>
      <c r="E4" s="54" t="s">
        <v>310</v>
      </c>
      <c r="G4" s="104" t="s">
        <v>311</v>
      </c>
      <c r="J4" s="150" t="s">
        <v>531</v>
      </c>
      <c r="N4" s="133" t="s">
        <v>534</v>
      </c>
    </row>
    <row r="5" spans="2:14" ht="66" x14ac:dyDescent="0.3">
      <c r="B5" s="165" t="s">
        <v>286</v>
      </c>
      <c r="E5" s="54" t="s">
        <v>307</v>
      </c>
      <c r="G5" s="104" t="s">
        <v>308</v>
      </c>
      <c r="J5" s="150" t="s">
        <v>675</v>
      </c>
      <c r="N5" s="133" t="s">
        <v>536</v>
      </c>
    </row>
    <row r="6" spans="2:14" ht="82.5" x14ac:dyDescent="0.3">
      <c r="B6" s="165" t="s">
        <v>272</v>
      </c>
      <c r="E6" s="54" t="s">
        <v>304</v>
      </c>
      <c r="G6" s="104" t="s">
        <v>305</v>
      </c>
      <c r="J6" s="150" t="s">
        <v>652</v>
      </c>
      <c r="N6" s="133" t="s">
        <v>534</v>
      </c>
    </row>
    <row r="7" spans="2:14" ht="66" x14ac:dyDescent="0.3">
      <c r="B7" s="165" t="s">
        <v>261</v>
      </c>
      <c r="E7" s="54" t="s">
        <v>300</v>
      </c>
      <c r="G7" s="104" t="s">
        <v>301</v>
      </c>
      <c r="J7" s="150" t="s">
        <v>664</v>
      </c>
      <c r="N7" s="133" t="s">
        <v>537</v>
      </c>
    </row>
    <row r="8" spans="2:14" ht="66" x14ac:dyDescent="0.3">
      <c r="B8" s="166" t="s">
        <v>258</v>
      </c>
      <c r="E8" s="54" t="s">
        <v>296</v>
      </c>
      <c r="G8" s="104" t="s">
        <v>297</v>
      </c>
      <c r="J8" s="150" t="s">
        <v>671</v>
      </c>
      <c r="N8" s="133" t="s">
        <v>538</v>
      </c>
    </row>
    <row r="9" spans="2:14" ht="66" x14ac:dyDescent="0.3">
      <c r="E9" s="54" t="s">
        <v>292</v>
      </c>
      <c r="G9" s="104" t="s">
        <v>293</v>
      </c>
      <c r="J9" s="150" t="s">
        <v>646</v>
      </c>
      <c r="N9" s="133" t="s">
        <v>539</v>
      </c>
    </row>
    <row r="10" spans="2:14" ht="49.5" x14ac:dyDescent="0.3">
      <c r="E10" s="54" t="s">
        <v>289</v>
      </c>
      <c r="G10" s="104" t="s">
        <v>290</v>
      </c>
      <c r="J10" s="150" t="s">
        <v>660</v>
      </c>
      <c r="N10" s="133" t="s">
        <v>538</v>
      </c>
    </row>
    <row r="11" spans="2:14" ht="66" x14ac:dyDescent="0.3">
      <c r="E11" s="54" t="s">
        <v>284</v>
      </c>
      <c r="G11" s="104" t="s">
        <v>285</v>
      </c>
      <c r="J11" s="150" t="s">
        <v>682</v>
      </c>
      <c r="N11" s="133" t="s">
        <v>536</v>
      </c>
    </row>
    <row r="12" spans="2:14" ht="66" x14ac:dyDescent="0.3">
      <c r="E12" s="54" t="s">
        <v>281</v>
      </c>
      <c r="G12" s="104" t="s">
        <v>282</v>
      </c>
      <c r="J12" s="150" t="s">
        <v>551</v>
      </c>
      <c r="N12" s="133" t="s">
        <v>539</v>
      </c>
    </row>
    <row r="13" spans="2:14" ht="66" x14ac:dyDescent="0.3">
      <c r="E13" s="54" t="s">
        <v>276</v>
      </c>
      <c r="G13" s="104" t="s">
        <v>277</v>
      </c>
      <c r="J13" s="150" t="s">
        <v>573</v>
      </c>
      <c r="N13" s="133" t="s">
        <v>537</v>
      </c>
    </row>
    <row r="14" spans="2:14" ht="66" x14ac:dyDescent="0.3">
      <c r="E14" s="54" t="s">
        <v>270</v>
      </c>
      <c r="G14" s="104" t="s">
        <v>271</v>
      </c>
      <c r="J14" s="150" t="s">
        <v>576</v>
      </c>
      <c r="N14" s="133" t="s">
        <v>543</v>
      </c>
    </row>
    <row r="15" spans="2:14" ht="49.5" x14ac:dyDescent="0.3">
      <c r="E15" s="54" t="s">
        <v>266</v>
      </c>
      <c r="G15" s="104" t="s">
        <v>267</v>
      </c>
      <c r="J15" s="150" t="s">
        <v>563</v>
      </c>
      <c r="N15" s="133" t="s">
        <v>546</v>
      </c>
    </row>
    <row r="16" spans="2:14" ht="66" x14ac:dyDescent="0.3">
      <c r="E16" s="167" t="s">
        <v>258</v>
      </c>
      <c r="G16" s="164" t="s">
        <v>258</v>
      </c>
      <c r="J16" s="150" t="s">
        <v>623</v>
      </c>
      <c r="N16" s="133" t="s">
        <v>547</v>
      </c>
    </row>
    <row r="17" spans="10:14" ht="33" x14ac:dyDescent="0.3">
      <c r="J17" s="150" t="s">
        <v>541</v>
      </c>
      <c r="N17" s="133" t="s">
        <v>546</v>
      </c>
    </row>
    <row r="18" spans="10:14" ht="66" x14ac:dyDescent="0.3">
      <c r="J18" s="150" t="s">
        <v>544</v>
      </c>
      <c r="N18" s="133" t="s">
        <v>548</v>
      </c>
    </row>
    <row r="19" spans="10:14" ht="66" x14ac:dyDescent="0.3">
      <c r="J19" s="150" t="s">
        <v>566</v>
      </c>
      <c r="N19" s="133" t="s">
        <v>547</v>
      </c>
    </row>
    <row r="20" spans="10:14" ht="66" x14ac:dyDescent="0.3">
      <c r="J20" s="150" t="s">
        <v>594</v>
      </c>
      <c r="N20" s="133" t="s">
        <v>553</v>
      </c>
    </row>
    <row r="21" spans="10:14" ht="66" x14ac:dyDescent="0.3">
      <c r="J21" s="150" t="s">
        <v>598</v>
      </c>
      <c r="N21" s="133" t="s">
        <v>555</v>
      </c>
    </row>
    <row r="22" spans="10:14" ht="66" x14ac:dyDescent="0.3">
      <c r="J22" s="150" t="s">
        <v>602</v>
      </c>
      <c r="N22" s="133" t="s">
        <v>556</v>
      </c>
    </row>
    <row r="23" spans="10:14" ht="49.5" x14ac:dyDescent="0.3">
      <c r="J23" s="150" t="s">
        <v>589</v>
      </c>
      <c r="N23" s="133" t="s">
        <v>557</v>
      </c>
    </row>
    <row r="24" spans="10:14" ht="66" x14ac:dyDescent="0.3">
      <c r="J24" s="150" t="s">
        <v>604</v>
      </c>
      <c r="N24" s="133" t="s">
        <v>558</v>
      </c>
    </row>
    <row r="25" spans="10:14" ht="49.5" x14ac:dyDescent="0.3">
      <c r="J25" s="150" t="s">
        <v>612</v>
      </c>
      <c r="N25" s="133" t="s">
        <v>559</v>
      </c>
    </row>
    <row r="26" spans="10:14" ht="49.5" x14ac:dyDescent="0.3">
      <c r="J26" s="150" t="s">
        <v>633</v>
      </c>
      <c r="N26" s="133" t="s">
        <v>560</v>
      </c>
    </row>
    <row r="27" spans="10:14" ht="49.5" x14ac:dyDescent="0.3">
      <c r="J27" s="150" t="s">
        <v>607</v>
      </c>
      <c r="N27" s="133" t="s">
        <v>561</v>
      </c>
    </row>
    <row r="28" spans="10:14" ht="49.5" x14ac:dyDescent="0.3">
      <c r="J28" s="37" t="s">
        <v>258</v>
      </c>
      <c r="N28" s="133" t="s">
        <v>562</v>
      </c>
    </row>
    <row r="29" spans="10:14" ht="66" x14ac:dyDescent="0.3">
      <c r="N29" s="133" t="s">
        <v>565</v>
      </c>
    </row>
    <row r="30" spans="10:14" ht="33" x14ac:dyDescent="0.3">
      <c r="N30" s="133" t="s">
        <v>568</v>
      </c>
    </row>
    <row r="31" spans="10:14" ht="33" x14ac:dyDescent="0.3">
      <c r="N31" s="133" t="s">
        <v>569</v>
      </c>
    </row>
    <row r="32" spans="10:14" ht="49.5" x14ac:dyDescent="0.3">
      <c r="N32" s="133" t="s">
        <v>553</v>
      </c>
    </row>
    <row r="33" spans="14:14" ht="49.5" x14ac:dyDescent="0.3">
      <c r="N33" s="133" t="s">
        <v>555</v>
      </c>
    </row>
    <row r="34" spans="14:14" ht="49.5" x14ac:dyDescent="0.3">
      <c r="N34" s="133" t="s">
        <v>558</v>
      </c>
    </row>
    <row r="35" spans="14:14" ht="49.5" x14ac:dyDescent="0.3">
      <c r="N35" s="133" t="s">
        <v>555</v>
      </c>
    </row>
    <row r="36" spans="14:14" ht="66" x14ac:dyDescent="0.3">
      <c r="N36" s="133" t="s">
        <v>556</v>
      </c>
    </row>
    <row r="37" spans="14:14" ht="49.5" x14ac:dyDescent="0.3">
      <c r="N37" s="133" t="s">
        <v>557</v>
      </c>
    </row>
    <row r="38" spans="14:14" ht="49.5" x14ac:dyDescent="0.3">
      <c r="N38" s="133" t="s">
        <v>558</v>
      </c>
    </row>
    <row r="39" spans="14:14" ht="33" x14ac:dyDescent="0.3">
      <c r="N39" s="133" t="s">
        <v>559</v>
      </c>
    </row>
    <row r="40" spans="14:14" ht="49.5" x14ac:dyDescent="0.3">
      <c r="N40" s="133" t="s">
        <v>560</v>
      </c>
    </row>
    <row r="41" spans="14:14" x14ac:dyDescent="0.3">
      <c r="N41" s="133" t="s">
        <v>570</v>
      </c>
    </row>
    <row r="42" spans="14:14" ht="33" x14ac:dyDescent="0.3">
      <c r="N42" s="133" t="s">
        <v>571</v>
      </c>
    </row>
    <row r="43" spans="14:14" ht="49.5" x14ac:dyDescent="0.3">
      <c r="N43" s="133" t="s">
        <v>572</v>
      </c>
    </row>
    <row r="44" spans="14:14" x14ac:dyDescent="0.3">
      <c r="N44" s="133" t="s">
        <v>575</v>
      </c>
    </row>
    <row r="45" spans="14:14" ht="66" x14ac:dyDescent="0.3">
      <c r="N45" s="133" t="s">
        <v>578</v>
      </c>
    </row>
    <row r="46" spans="14:14" ht="49.5" x14ac:dyDescent="0.3">
      <c r="N46" s="133" t="s">
        <v>579</v>
      </c>
    </row>
    <row r="47" spans="14:14" x14ac:dyDescent="0.3">
      <c r="N47" s="133" t="s">
        <v>580</v>
      </c>
    </row>
    <row r="48" spans="14:14" ht="49.5" x14ac:dyDescent="0.3">
      <c r="N48" s="133" t="s">
        <v>557</v>
      </c>
    </row>
    <row r="49" spans="14:14" ht="49.5" x14ac:dyDescent="0.3">
      <c r="N49" s="133" t="s">
        <v>581</v>
      </c>
    </row>
    <row r="50" spans="14:14" ht="33" x14ac:dyDescent="0.3">
      <c r="N50" s="133" t="s">
        <v>582</v>
      </c>
    </row>
    <row r="51" spans="14:14" x14ac:dyDescent="0.3">
      <c r="N51" s="133" t="s">
        <v>583</v>
      </c>
    </row>
    <row r="52" spans="14:14" x14ac:dyDescent="0.3">
      <c r="N52" s="133" t="s">
        <v>580</v>
      </c>
    </row>
    <row r="53" spans="14:14" ht="66" x14ac:dyDescent="0.3">
      <c r="N53" s="133" t="s">
        <v>584</v>
      </c>
    </row>
    <row r="54" spans="14:14" ht="66" x14ac:dyDescent="0.3">
      <c r="N54" s="133" t="s">
        <v>584</v>
      </c>
    </row>
    <row r="55" spans="14:14" ht="33" x14ac:dyDescent="0.3">
      <c r="N55" s="133" t="s">
        <v>582</v>
      </c>
    </row>
    <row r="56" spans="14:14" ht="33" x14ac:dyDescent="0.3">
      <c r="N56" s="133" t="s">
        <v>571</v>
      </c>
    </row>
    <row r="57" spans="14:14" x14ac:dyDescent="0.3">
      <c r="N57" s="133" t="s">
        <v>561</v>
      </c>
    </row>
    <row r="58" spans="14:14" x14ac:dyDescent="0.3">
      <c r="N58" s="133" t="s">
        <v>561</v>
      </c>
    </row>
    <row r="59" spans="14:14" ht="49.5" x14ac:dyDescent="0.3">
      <c r="N59" s="133" t="s">
        <v>572</v>
      </c>
    </row>
    <row r="60" spans="14:14" ht="49.5" x14ac:dyDescent="0.3">
      <c r="N60" s="133" t="s">
        <v>572</v>
      </c>
    </row>
    <row r="61" spans="14:14" ht="49.5" x14ac:dyDescent="0.3">
      <c r="N61" s="133" t="s">
        <v>562</v>
      </c>
    </row>
    <row r="62" spans="14:14" ht="49.5" x14ac:dyDescent="0.3">
      <c r="N62" s="133" t="s">
        <v>562</v>
      </c>
    </row>
    <row r="63" spans="14:14" x14ac:dyDescent="0.3">
      <c r="N63" s="133" t="s">
        <v>585</v>
      </c>
    </row>
    <row r="64" spans="14:14" ht="66" x14ac:dyDescent="0.3">
      <c r="N64" s="133" t="s">
        <v>586</v>
      </c>
    </row>
    <row r="65" spans="14:14" ht="66" x14ac:dyDescent="0.3">
      <c r="N65" s="133" t="s">
        <v>578</v>
      </c>
    </row>
    <row r="66" spans="14:14" ht="66" x14ac:dyDescent="0.3">
      <c r="N66" s="133" t="s">
        <v>587</v>
      </c>
    </row>
    <row r="67" spans="14:14" ht="49.5" x14ac:dyDescent="0.3">
      <c r="N67" s="133" t="s">
        <v>579</v>
      </c>
    </row>
    <row r="68" spans="14:14" ht="66" x14ac:dyDescent="0.3">
      <c r="N68" s="133" t="s">
        <v>588</v>
      </c>
    </row>
    <row r="69" spans="14:14" ht="66" x14ac:dyDescent="0.3">
      <c r="N69" s="133" t="s">
        <v>565</v>
      </c>
    </row>
    <row r="70" spans="14:14" ht="33" x14ac:dyDescent="0.3">
      <c r="N70" s="133" t="s">
        <v>591</v>
      </c>
    </row>
    <row r="71" spans="14:14" ht="49.5" x14ac:dyDescent="0.3">
      <c r="N71" s="133" t="s">
        <v>553</v>
      </c>
    </row>
    <row r="72" spans="14:14" ht="66" x14ac:dyDescent="0.3">
      <c r="N72" s="133" t="s">
        <v>556</v>
      </c>
    </row>
    <row r="73" spans="14:14" ht="33" x14ac:dyDescent="0.3">
      <c r="N73" s="133" t="s">
        <v>559</v>
      </c>
    </row>
    <row r="74" spans="14:14" ht="49.5" x14ac:dyDescent="0.3">
      <c r="N74" s="133" t="s">
        <v>560</v>
      </c>
    </row>
    <row r="75" spans="14:14" ht="49.5" x14ac:dyDescent="0.3">
      <c r="N75" s="133" t="s">
        <v>581</v>
      </c>
    </row>
    <row r="76" spans="14:14" ht="49.5" x14ac:dyDescent="0.3">
      <c r="N76" s="133" t="s">
        <v>581</v>
      </c>
    </row>
    <row r="77" spans="14:14" x14ac:dyDescent="0.3">
      <c r="N77" s="133" t="s">
        <v>570</v>
      </c>
    </row>
    <row r="78" spans="14:14" x14ac:dyDescent="0.3">
      <c r="N78" s="133" t="s">
        <v>570</v>
      </c>
    </row>
    <row r="79" spans="14:14" ht="33" x14ac:dyDescent="0.3">
      <c r="N79" s="133" t="s">
        <v>582</v>
      </c>
    </row>
    <row r="80" spans="14:14" ht="33" x14ac:dyDescent="0.3">
      <c r="N80" s="133" t="s">
        <v>571</v>
      </c>
    </row>
    <row r="81" spans="14:14" x14ac:dyDescent="0.3">
      <c r="N81" s="133" t="s">
        <v>585</v>
      </c>
    </row>
    <row r="82" spans="14:14" ht="66" x14ac:dyDescent="0.3">
      <c r="N82" s="133" t="s">
        <v>586</v>
      </c>
    </row>
    <row r="83" spans="14:14" ht="66" x14ac:dyDescent="0.3">
      <c r="N83" s="133" t="s">
        <v>587</v>
      </c>
    </row>
    <row r="84" spans="14:14" ht="66" x14ac:dyDescent="0.3">
      <c r="N84" s="133" t="s">
        <v>588</v>
      </c>
    </row>
    <row r="85" spans="14:14" x14ac:dyDescent="0.3">
      <c r="N85" s="133" t="s">
        <v>592</v>
      </c>
    </row>
    <row r="86" spans="14:14" ht="82.5" x14ac:dyDescent="0.3">
      <c r="N86" s="133" t="s">
        <v>596</v>
      </c>
    </row>
    <row r="87" spans="14:14" ht="33" x14ac:dyDescent="0.3">
      <c r="N87" s="133" t="s">
        <v>599</v>
      </c>
    </row>
    <row r="88" spans="14:14" ht="82.5" x14ac:dyDescent="0.3">
      <c r="N88" s="133" t="s">
        <v>601</v>
      </c>
    </row>
    <row r="89" spans="14:14" ht="82.5" x14ac:dyDescent="0.3">
      <c r="N89" s="133" t="s">
        <v>603</v>
      </c>
    </row>
    <row r="90" spans="14:14" ht="66" x14ac:dyDescent="0.3">
      <c r="N90" s="133" t="s">
        <v>605</v>
      </c>
    </row>
    <row r="91" spans="14:14" ht="82.5" x14ac:dyDescent="0.3">
      <c r="N91" s="133" t="s">
        <v>606</v>
      </c>
    </row>
    <row r="92" spans="14:14" ht="49.5" x14ac:dyDescent="0.3">
      <c r="N92" s="133" t="s">
        <v>608</v>
      </c>
    </row>
    <row r="93" spans="14:14" ht="33" x14ac:dyDescent="0.3">
      <c r="N93" s="133" t="s">
        <v>609</v>
      </c>
    </row>
    <row r="94" spans="14:14" ht="82.5" x14ac:dyDescent="0.3">
      <c r="N94" s="133" t="s">
        <v>610</v>
      </c>
    </row>
    <row r="95" spans="14:14" ht="82.5" x14ac:dyDescent="0.3">
      <c r="N95" s="133" t="s">
        <v>613</v>
      </c>
    </row>
    <row r="96" spans="14:14" ht="49.5" x14ac:dyDescent="0.3">
      <c r="N96" s="133" t="s">
        <v>614</v>
      </c>
    </row>
    <row r="97" spans="14:14" ht="66" x14ac:dyDescent="0.3">
      <c r="N97" s="133" t="s">
        <v>615</v>
      </c>
    </row>
    <row r="98" spans="14:14" ht="82.5" x14ac:dyDescent="0.3">
      <c r="N98" s="133" t="s">
        <v>616</v>
      </c>
    </row>
    <row r="99" spans="14:14" ht="82.5" x14ac:dyDescent="0.3">
      <c r="N99" s="133" t="s">
        <v>617</v>
      </c>
    </row>
    <row r="100" spans="14:14" ht="82.5" x14ac:dyDescent="0.3">
      <c r="N100" s="133" t="s">
        <v>618</v>
      </c>
    </row>
    <row r="101" spans="14:14" ht="99" x14ac:dyDescent="0.3">
      <c r="N101" s="133" t="s">
        <v>619</v>
      </c>
    </row>
    <row r="102" spans="14:14" ht="82.5" x14ac:dyDescent="0.3">
      <c r="N102" s="133" t="s">
        <v>620</v>
      </c>
    </row>
    <row r="103" spans="14:14" ht="66" x14ac:dyDescent="0.3">
      <c r="N103" s="133" t="s">
        <v>621</v>
      </c>
    </row>
    <row r="104" spans="14:14" ht="33" x14ac:dyDescent="0.3">
      <c r="N104" s="133" t="s">
        <v>625</v>
      </c>
    </row>
    <row r="105" spans="14:14" ht="49.5" x14ac:dyDescent="0.3">
      <c r="N105" s="133" t="s">
        <v>627</v>
      </c>
    </row>
    <row r="106" spans="14:14" ht="49.5" x14ac:dyDescent="0.3">
      <c r="N106" s="133" t="s">
        <v>628</v>
      </c>
    </row>
    <row r="107" spans="14:14" ht="49.5" x14ac:dyDescent="0.3">
      <c r="N107" s="133" t="s">
        <v>629</v>
      </c>
    </row>
    <row r="108" spans="14:14" ht="49.5" x14ac:dyDescent="0.3">
      <c r="N108" s="133" t="s">
        <v>630</v>
      </c>
    </row>
    <row r="109" spans="14:14" ht="66" x14ac:dyDescent="0.3">
      <c r="N109" s="133" t="s">
        <v>631</v>
      </c>
    </row>
    <row r="110" spans="14:14" ht="66" x14ac:dyDescent="0.3">
      <c r="N110" s="133" t="s">
        <v>635</v>
      </c>
    </row>
    <row r="111" spans="14:14" ht="49.5" x14ac:dyDescent="0.3">
      <c r="N111" s="133" t="s">
        <v>637</v>
      </c>
    </row>
    <row r="112" spans="14:14" ht="66" x14ac:dyDescent="0.3">
      <c r="N112" s="133" t="s">
        <v>635</v>
      </c>
    </row>
    <row r="113" spans="14:14" ht="82.5" x14ac:dyDescent="0.3">
      <c r="N113" s="133" t="s">
        <v>638</v>
      </c>
    </row>
    <row r="114" spans="14:14" ht="82.5" x14ac:dyDescent="0.3">
      <c r="N114" s="133" t="s">
        <v>638</v>
      </c>
    </row>
    <row r="115" spans="14:14" ht="82.5" x14ac:dyDescent="0.3">
      <c r="N115" s="133" t="s">
        <v>639</v>
      </c>
    </row>
    <row r="116" spans="14:14" ht="82.5" x14ac:dyDescent="0.3">
      <c r="N116" s="133" t="s">
        <v>639</v>
      </c>
    </row>
    <row r="117" spans="14:14" ht="49.5" x14ac:dyDescent="0.3">
      <c r="N117" s="133" t="s">
        <v>637</v>
      </c>
    </row>
    <row r="118" spans="14:14" ht="66" x14ac:dyDescent="0.3">
      <c r="N118" s="133" t="s">
        <v>641</v>
      </c>
    </row>
    <row r="119" spans="14:14" ht="33" x14ac:dyDescent="0.3">
      <c r="N119" s="133" t="s">
        <v>642</v>
      </c>
    </row>
    <row r="120" spans="14:14" ht="49.5" x14ac:dyDescent="0.3">
      <c r="N120" s="133" t="s">
        <v>643</v>
      </c>
    </row>
    <row r="121" spans="14:14" ht="66" x14ac:dyDescent="0.3">
      <c r="N121" s="133" t="s">
        <v>644</v>
      </c>
    </row>
    <row r="122" spans="14:14" x14ac:dyDescent="0.3">
      <c r="N122" s="133" t="s">
        <v>648</v>
      </c>
    </row>
    <row r="123" spans="14:14" ht="33" x14ac:dyDescent="0.3">
      <c r="N123" s="133" t="s">
        <v>650</v>
      </c>
    </row>
    <row r="124" spans="14:14" ht="49.5" x14ac:dyDescent="0.3">
      <c r="N124" s="133" t="s">
        <v>654</v>
      </c>
    </row>
    <row r="125" spans="14:14" ht="66" x14ac:dyDescent="0.3">
      <c r="N125" s="133" t="s">
        <v>656</v>
      </c>
    </row>
    <row r="126" spans="14:14" ht="33" x14ac:dyDescent="0.3">
      <c r="N126" s="133" t="s">
        <v>657</v>
      </c>
    </row>
    <row r="127" spans="14:14" ht="82.5" x14ac:dyDescent="0.3">
      <c r="N127" s="133" t="s">
        <v>658</v>
      </c>
    </row>
    <row r="128" spans="14:14" ht="82.5" x14ac:dyDescent="0.3">
      <c r="N128" s="133" t="s">
        <v>659</v>
      </c>
    </row>
    <row r="129" spans="14:14" ht="33" x14ac:dyDescent="0.3">
      <c r="N129" s="133" t="s">
        <v>661</v>
      </c>
    </row>
    <row r="130" spans="14:14" ht="49.5" x14ac:dyDescent="0.3">
      <c r="N130" s="133" t="s">
        <v>662</v>
      </c>
    </row>
    <row r="131" spans="14:14" ht="99" x14ac:dyDescent="0.3">
      <c r="N131" s="133" t="s">
        <v>666</v>
      </c>
    </row>
    <row r="132" spans="14:14" ht="99" x14ac:dyDescent="0.3">
      <c r="N132" s="133" t="s">
        <v>668</v>
      </c>
    </row>
    <row r="133" spans="14:14" ht="115.5" x14ac:dyDescent="0.3">
      <c r="N133" s="133" t="s">
        <v>669</v>
      </c>
    </row>
    <row r="134" spans="14:14" ht="99" x14ac:dyDescent="0.3">
      <c r="N134" s="133" t="s">
        <v>672</v>
      </c>
    </row>
    <row r="135" spans="14:14" ht="82.5" x14ac:dyDescent="0.3">
      <c r="N135" s="133" t="s">
        <v>673</v>
      </c>
    </row>
    <row r="136" spans="14:14" ht="82.5" x14ac:dyDescent="0.3">
      <c r="N136" s="133" t="s">
        <v>673</v>
      </c>
    </row>
    <row r="137" spans="14:14" ht="99" x14ac:dyDescent="0.3">
      <c r="N137" s="133" t="s">
        <v>672</v>
      </c>
    </row>
    <row r="138" spans="14:14" ht="99" x14ac:dyDescent="0.3">
      <c r="N138" s="133" t="s">
        <v>672</v>
      </c>
    </row>
    <row r="139" spans="14:14" ht="82.5" x14ac:dyDescent="0.3">
      <c r="N139" s="133" t="s">
        <v>673</v>
      </c>
    </row>
    <row r="140" spans="14:14" ht="99" x14ac:dyDescent="0.3">
      <c r="N140" s="133" t="s">
        <v>666</v>
      </c>
    </row>
    <row r="141" spans="14:14" ht="99" x14ac:dyDescent="0.3">
      <c r="N141" s="133" t="s">
        <v>668</v>
      </c>
    </row>
    <row r="142" spans="14:14" ht="115.5" x14ac:dyDescent="0.3">
      <c r="N142" s="133" t="s">
        <v>669</v>
      </c>
    </row>
    <row r="143" spans="14:14" ht="99" x14ac:dyDescent="0.3">
      <c r="N143" s="133" t="s">
        <v>666</v>
      </c>
    </row>
    <row r="144" spans="14:14" ht="99" x14ac:dyDescent="0.3">
      <c r="N144" s="133" t="s">
        <v>668</v>
      </c>
    </row>
    <row r="145" spans="14:14" ht="99" x14ac:dyDescent="0.3">
      <c r="N145" s="133" t="s">
        <v>668</v>
      </c>
    </row>
    <row r="146" spans="14:14" ht="115.5" x14ac:dyDescent="0.3">
      <c r="N146" s="133" t="s">
        <v>669</v>
      </c>
    </row>
    <row r="147" spans="14:14" ht="115.5" x14ac:dyDescent="0.3">
      <c r="N147" s="133" t="s">
        <v>669</v>
      </c>
    </row>
    <row r="148" spans="14:14" ht="99" x14ac:dyDescent="0.3">
      <c r="N148" s="133" t="s">
        <v>666</v>
      </c>
    </row>
    <row r="149" spans="14:14" ht="33" x14ac:dyDescent="0.3">
      <c r="N149" s="133" t="s">
        <v>853</v>
      </c>
    </row>
    <row r="150" spans="14:14" x14ac:dyDescent="0.3">
      <c r="N150" s="133" t="s">
        <v>852</v>
      </c>
    </row>
    <row r="151" spans="14:14" x14ac:dyDescent="0.3">
      <c r="N151" s="133" t="s">
        <v>683</v>
      </c>
    </row>
    <row r="152" spans="14:14" x14ac:dyDescent="0.3">
      <c r="N152" s="133" t="s">
        <v>684</v>
      </c>
    </row>
    <row r="153" spans="14:14" ht="33" x14ac:dyDescent="0.3">
      <c r="N153" s="133" t="s">
        <v>851</v>
      </c>
    </row>
    <row r="154" spans="14:14" x14ac:dyDescent="0.3">
      <c r="N154" s="133" t="s">
        <v>850</v>
      </c>
    </row>
    <row r="155" spans="14:14" ht="33" x14ac:dyDescent="0.3">
      <c r="N155" s="133" t="s">
        <v>688</v>
      </c>
    </row>
    <row r="156" spans="14:14" ht="33" x14ac:dyDescent="0.3">
      <c r="N156" s="133" t="s">
        <v>690</v>
      </c>
    </row>
    <row r="157" spans="14:14" ht="33" x14ac:dyDescent="0.3">
      <c r="N157" s="133" t="s">
        <v>886</v>
      </c>
    </row>
    <row r="158" spans="14:14" x14ac:dyDescent="0.3">
      <c r="N158" s="133" t="s">
        <v>258</v>
      </c>
    </row>
  </sheetData>
  <pageMargins left="0.7" right="0.7" top="0.75" bottom="0.75" header="0.3" footer="0.3"/>
  <pageSetup paperSize="9" scale="50" orientation="portrait" r:id="rId1"/>
  <ignoredErrors>
    <ignoredError sqref="G4:G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9"/>
  <sheetViews>
    <sheetView view="pageBreakPreview" zoomScale="86" zoomScaleNormal="80" zoomScaleSheetLayoutView="86" workbookViewId="0">
      <selection activeCell="A7" sqref="A7:F14"/>
    </sheetView>
  </sheetViews>
  <sheetFormatPr baseColWidth="10" defaultColWidth="11.42578125" defaultRowHeight="16.5" x14ac:dyDescent="0.3"/>
  <cols>
    <col min="1" max="1" width="5.7109375" style="57" customWidth="1"/>
    <col min="2" max="2" width="81" style="57" customWidth="1"/>
    <col min="3" max="5" width="11.42578125" style="57"/>
    <col min="6" max="6" width="5" style="57" customWidth="1"/>
    <col min="7" max="7" width="4.28515625" style="57" customWidth="1"/>
    <col min="8" max="16384" width="11.42578125" style="57"/>
  </cols>
  <sheetData>
    <row r="2" spans="1:6" ht="61.9" customHeight="1" x14ac:dyDescent="0.3"/>
    <row r="3" spans="1:6" x14ac:dyDescent="0.3">
      <c r="B3" s="34"/>
    </row>
    <row r="4" spans="1:6" ht="9" customHeight="1" x14ac:dyDescent="0.3"/>
    <row r="5" spans="1:6" ht="29.25" customHeight="1" x14ac:dyDescent="0.3">
      <c r="A5" s="221" t="s">
        <v>323</v>
      </c>
      <c r="B5" s="221"/>
      <c r="C5" s="221"/>
      <c r="D5" s="221"/>
      <c r="E5" s="221"/>
      <c r="F5" s="221"/>
    </row>
    <row r="6" spans="1:6" ht="29.25" customHeight="1" x14ac:dyDescent="0.3">
      <c r="B6" s="58"/>
      <c r="C6" s="58"/>
      <c r="D6" s="58"/>
      <c r="E6" s="58"/>
      <c r="F6" s="58"/>
    </row>
    <row r="7" spans="1:6" ht="232.5" customHeight="1" x14ac:dyDescent="0.3">
      <c r="A7" s="222" t="s">
        <v>24</v>
      </c>
      <c r="B7" s="222"/>
      <c r="C7" s="222"/>
      <c r="D7" s="222"/>
      <c r="E7" s="222"/>
      <c r="F7" s="222"/>
    </row>
    <row r="8" spans="1:6" ht="74.25" customHeight="1" x14ac:dyDescent="0.3">
      <c r="A8" s="222"/>
      <c r="B8" s="222"/>
      <c r="C8" s="222"/>
      <c r="D8" s="222"/>
      <c r="E8" s="222"/>
      <c r="F8" s="222"/>
    </row>
    <row r="9" spans="1:6" ht="60" customHeight="1" x14ac:dyDescent="0.3">
      <c r="A9" s="222"/>
      <c r="B9" s="222"/>
      <c r="C9" s="222"/>
      <c r="D9" s="222"/>
      <c r="E9" s="222"/>
      <c r="F9" s="222"/>
    </row>
    <row r="10" spans="1:6" ht="51.75" customHeight="1" x14ac:dyDescent="0.3">
      <c r="A10" s="222"/>
      <c r="B10" s="222"/>
      <c r="C10" s="222"/>
      <c r="D10" s="222"/>
      <c r="E10" s="222"/>
      <c r="F10" s="222"/>
    </row>
    <row r="11" spans="1:6" ht="48" customHeight="1" x14ac:dyDescent="0.3">
      <c r="A11" s="222"/>
      <c r="B11" s="222"/>
      <c r="C11" s="222"/>
      <c r="D11" s="222"/>
      <c r="E11" s="222"/>
      <c r="F11" s="222"/>
    </row>
    <row r="12" spans="1:6" ht="39.75" customHeight="1" x14ac:dyDescent="0.3">
      <c r="A12" s="222"/>
      <c r="B12" s="222"/>
      <c r="C12" s="222"/>
      <c r="D12" s="222"/>
      <c r="E12" s="222"/>
      <c r="F12" s="222"/>
    </row>
    <row r="13" spans="1:6" ht="38.25" customHeight="1" x14ac:dyDescent="0.3">
      <c r="A13" s="222"/>
      <c r="B13" s="222"/>
      <c r="C13" s="222"/>
      <c r="D13" s="222"/>
      <c r="E13" s="222"/>
      <c r="F13" s="222"/>
    </row>
    <row r="14" spans="1:6" ht="89.25" customHeight="1" x14ac:dyDescent="0.3">
      <c r="A14" s="222"/>
      <c r="B14" s="222"/>
      <c r="C14" s="222"/>
      <c r="D14" s="222"/>
      <c r="E14" s="222"/>
      <c r="F14" s="222"/>
    </row>
    <row r="15" spans="1:6" x14ac:dyDescent="0.3">
      <c r="B15" s="59"/>
      <c r="C15" s="59"/>
      <c r="D15" s="59"/>
      <c r="E15" s="59"/>
      <c r="F15" s="59"/>
    </row>
    <row r="16" spans="1:6" x14ac:dyDescent="0.3">
      <c r="B16" s="59"/>
      <c r="C16" s="59"/>
      <c r="D16" s="59"/>
      <c r="E16" s="59"/>
      <c r="F16" s="59"/>
    </row>
    <row r="17" spans="2:6" x14ac:dyDescent="0.3">
      <c r="B17" s="59"/>
      <c r="C17" s="59"/>
      <c r="D17" s="59"/>
      <c r="E17" s="59"/>
      <c r="F17" s="59"/>
    </row>
    <row r="18" spans="2:6" x14ac:dyDescent="0.3">
      <c r="B18" s="59"/>
      <c r="C18" s="59"/>
      <c r="D18" s="59"/>
      <c r="E18" s="59"/>
      <c r="F18" s="59"/>
    </row>
    <row r="19" spans="2:6" x14ac:dyDescent="0.3">
      <c r="B19" s="59"/>
      <c r="C19" s="59"/>
      <c r="D19" s="59"/>
      <c r="E19" s="59"/>
      <c r="F19" s="59"/>
    </row>
    <row r="20" spans="2:6" x14ac:dyDescent="0.3">
      <c r="B20" s="59"/>
      <c r="C20" s="59"/>
      <c r="D20" s="59"/>
      <c r="E20" s="59"/>
      <c r="F20" s="59"/>
    </row>
    <row r="21" spans="2:6" x14ac:dyDescent="0.3">
      <c r="B21" s="59"/>
      <c r="C21" s="59"/>
      <c r="D21" s="59"/>
      <c r="E21" s="59"/>
      <c r="F21" s="59"/>
    </row>
    <row r="22" spans="2:6" x14ac:dyDescent="0.3">
      <c r="B22" s="59"/>
      <c r="C22" s="59"/>
      <c r="D22" s="59"/>
      <c r="E22" s="59"/>
      <c r="F22" s="59"/>
    </row>
    <row r="23" spans="2:6" x14ac:dyDescent="0.3">
      <c r="B23" s="59"/>
      <c r="C23" s="59"/>
      <c r="D23" s="59"/>
      <c r="E23" s="59"/>
      <c r="F23" s="59"/>
    </row>
    <row r="24" spans="2:6" x14ac:dyDescent="0.3">
      <c r="B24" s="59"/>
      <c r="C24" s="59"/>
      <c r="D24" s="59"/>
      <c r="E24" s="59"/>
      <c r="F24" s="59"/>
    </row>
    <row r="25" spans="2:6" x14ac:dyDescent="0.3">
      <c r="B25" s="59"/>
      <c r="C25" s="59"/>
      <c r="D25" s="59"/>
      <c r="E25" s="59"/>
      <c r="F25" s="59"/>
    </row>
    <row r="26" spans="2:6" x14ac:dyDescent="0.3">
      <c r="B26" s="59"/>
      <c r="C26" s="59"/>
      <c r="D26" s="59"/>
      <c r="E26" s="59"/>
      <c r="F26" s="59"/>
    </row>
    <row r="27" spans="2:6" x14ac:dyDescent="0.3">
      <c r="B27" s="59"/>
      <c r="C27" s="59"/>
      <c r="D27" s="59"/>
      <c r="E27" s="59"/>
      <c r="F27" s="59"/>
    </row>
    <row r="28" spans="2:6" x14ac:dyDescent="0.3">
      <c r="B28" s="59"/>
      <c r="C28" s="59"/>
      <c r="D28" s="59"/>
      <c r="E28" s="59"/>
      <c r="F28" s="59"/>
    </row>
    <row r="29" spans="2:6" x14ac:dyDescent="0.3">
      <c r="B29" s="59"/>
      <c r="C29" s="59"/>
      <c r="D29" s="59"/>
      <c r="E29" s="59"/>
      <c r="F29" s="59"/>
    </row>
    <row r="30" spans="2:6" x14ac:dyDescent="0.3">
      <c r="B30" s="59"/>
      <c r="C30" s="59"/>
      <c r="D30" s="59"/>
      <c r="E30" s="59"/>
      <c r="F30" s="59"/>
    </row>
    <row r="31" spans="2:6" x14ac:dyDescent="0.3">
      <c r="B31" s="59"/>
      <c r="C31" s="59"/>
      <c r="D31" s="59"/>
      <c r="E31" s="59"/>
      <c r="F31" s="59"/>
    </row>
    <row r="32" spans="2:6" x14ac:dyDescent="0.3">
      <c r="B32" s="59"/>
      <c r="C32" s="59"/>
      <c r="D32" s="59"/>
      <c r="E32" s="59"/>
      <c r="F32" s="59"/>
    </row>
    <row r="33" spans="2:6" x14ac:dyDescent="0.3">
      <c r="B33" s="59"/>
      <c r="C33" s="59"/>
      <c r="D33" s="59"/>
      <c r="E33" s="59"/>
      <c r="F33" s="59"/>
    </row>
    <row r="34" spans="2:6" x14ac:dyDescent="0.3">
      <c r="B34" s="59"/>
      <c r="C34" s="59"/>
      <c r="D34" s="59"/>
      <c r="E34" s="59"/>
      <c r="F34" s="59"/>
    </row>
    <row r="35" spans="2:6" x14ac:dyDescent="0.3">
      <c r="B35" s="60"/>
      <c r="C35" s="60"/>
      <c r="D35" s="60"/>
      <c r="E35" s="60"/>
      <c r="F35" s="60"/>
    </row>
    <row r="36" spans="2:6" x14ac:dyDescent="0.3">
      <c r="B36" s="60"/>
      <c r="C36" s="60"/>
      <c r="D36" s="60"/>
      <c r="E36" s="60"/>
      <c r="F36" s="60"/>
    </row>
    <row r="37" spans="2:6" x14ac:dyDescent="0.3">
      <c r="B37" s="60"/>
      <c r="C37" s="60"/>
      <c r="D37" s="60"/>
      <c r="E37" s="60"/>
      <c r="F37" s="60"/>
    </row>
    <row r="38" spans="2:6" x14ac:dyDescent="0.3">
      <c r="B38" s="60"/>
      <c r="C38" s="60"/>
      <c r="D38" s="60"/>
      <c r="E38" s="60"/>
      <c r="F38" s="60"/>
    </row>
    <row r="39" spans="2:6" x14ac:dyDescent="0.3">
      <c r="B39" s="60"/>
      <c r="C39" s="60"/>
      <c r="D39" s="60"/>
      <c r="E39" s="60"/>
      <c r="F39" s="60"/>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6" orientation="portrait" r:id="rId1"/>
  <headerFooter>
    <oddFooter>&amp;R &amp;"Arial,Normal"&amp;10Página &amp;P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56F0-B72D-465D-AE70-88DD5153C36F}">
  <dimension ref="A2:D26"/>
  <sheetViews>
    <sheetView showGridLines="0" view="pageBreakPreview" topLeftCell="A2" zoomScale="90" zoomScaleNormal="85" zoomScaleSheetLayoutView="90" zoomScalePageLayoutView="80" workbookViewId="0">
      <selection activeCell="A7" sqref="A7:F14"/>
    </sheetView>
  </sheetViews>
  <sheetFormatPr baseColWidth="10" defaultColWidth="11.42578125" defaultRowHeight="14.25" x14ac:dyDescent="0.25"/>
  <cols>
    <col min="1" max="1" width="22" style="1" customWidth="1"/>
    <col min="2" max="2" width="202.28515625" style="1" customWidth="1"/>
    <col min="3" max="3" width="15.28515625" style="1" customWidth="1"/>
    <col min="4" max="4" width="11.85546875" style="1" customWidth="1"/>
    <col min="5" max="5" width="11.42578125" style="1"/>
    <col min="6" max="6" width="15.140625" style="1" bestFit="1" customWidth="1"/>
    <col min="7" max="16384" width="11.42578125" style="1"/>
  </cols>
  <sheetData>
    <row r="2" spans="1:4" ht="25.9" customHeight="1" x14ac:dyDescent="0.25">
      <c r="A2" s="315" t="s">
        <v>127</v>
      </c>
      <c r="B2" s="316"/>
      <c r="C2" s="316"/>
      <c r="D2" s="317"/>
    </row>
    <row r="4" spans="1:4" ht="38.25" customHeight="1" x14ac:dyDescent="0.25">
      <c r="A4" s="5" t="s">
        <v>5</v>
      </c>
      <c r="B4" s="5" t="s">
        <v>6</v>
      </c>
      <c r="C4" s="6" t="s">
        <v>7</v>
      </c>
      <c r="D4" s="5" t="s">
        <v>8</v>
      </c>
    </row>
    <row r="5" spans="1:4" ht="38.25" customHeight="1" x14ac:dyDescent="0.25">
      <c r="A5" s="18">
        <v>44226</v>
      </c>
      <c r="B5" s="7" t="s">
        <v>14</v>
      </c>
      <c r="C5" s="8" t="s">
        <v>23</v>
      </c>
      <c r="D5" s="9">
        <v>1</v>
      </c>
    </row>
    <row r="6" spans="1:4" ht="33" customHeight="1" x14ac:dyDescent="0.25">
      <c r="A6" s="19"/>
      <c r="B6" s="10"/>
      <c r="C6" s="8" t="s">
        <v>23</v>
      </c>
      <c r="D6" s="9">
        <v>2</v>
      </c>
    </row>
    <row r="7" spans="1:4" ht="124.5" customHeight="1" x14ac:dyDescent="0.25">
      <c r="A7" s="20"/>
      <c r="B7" s="11"/>
      <c r="C7" s="12"/>
      <c r="D7" s="12"/>
    </row>
    <row r="8" spans="1:4" s="2" customFormat="1" ht="155.25" customHeight="1" x14ac:dyDescent="0.25">
      <c r="A8" s="20"/>
      <c r="B8" s="13"/>
      <c r="C8" s="12"/>
      <c r="D8" s="12"/>
    </row>
    <row r="9" spans="1:4" s="2" customFormat="1" ht="345" customHeight="1" x14ac:dyDescent="0.25">
      <c r="A9" s="20"/>
      <c r="B9" s="318"/>
      <c r="C9" s="12"/>
      <c r="D9" s="12"/>
    </row>
    <row r="10" spans="1:4" s="2" customFormat="1" ht="243" customHeight="1" x14ac:dyDescent="0.25">
      <c r="A10" s="20"/>
      <c r="B10" s="318"/>
      <c r="C10" s="12"/>
      <c r="D10" s="12"/>
    </row>
    <row r="11" spans="1:4" ht="110.25" customHeight="1" x14ac:dyDescent="0.25">
      <c r="A11" s="20"/>
      <c r="B11" s="3"/>
      <c r="C11" s="12"/>
      <c r="D11" s="12"/>
    </row>
    <row r="12" spans="1:4" ht="160.5" customHeight="1" x14ac:dyDescent="0.25">
      <c r="A12" s="20"/>
      <c r="B12" s="4"/>
      <c r="C12" s="12"/>
      <c r="D12" s="12"/>
    </row>
    <row r="13" spans="1:4" ht="75.75" customHeight="1" x14ac:dyDescent="0.25">
      <c r="B13" s="21"/>
      <c r="C13" s="22"/>
      <c r="D13" s="22"/>
    </row>
    <row r="14" spans="1:4" ht="196.5" customHeight="1" x14ac:dyDescent="0.25">
      <c r="A14" s="14"/>
      <c r="B14" s="3"/>
      <c r="C14" s="22"/>
      <c r="D14" s="22"/>
    </row>
    <row r="15" spans="1:4" ht="75.75" customHeight="1" x14ac:dyDescent="0.25">
      <c r="B15" s="4"/>
      <c r="C15" s="22"/>
      <c r="D15" s="22"/>
    </row>
    <row r="16" spans="1:4" ht="64.5" customHeight="1" x14ac:dyDescent="0.25">
      <c r="B16" s="4"/>
      <c r="C16" s="22"/>
      <c r="D16" s="22"/>
    </row>
    <row r="17" spans="2:4" ht="103.5" customHeight="1" x14ac:dyDescent="0.25">
      <c r="B17" s="4"/>
      <c r="C17" s="22"/>
      <c r="D17" s="22"/>
    </row>
    <row r="18" spans="2:4" ht="95.25" customHeight="1" x14ac:dyDescent="0.3">
      <c r="B18" s="15"/>
      <c r="C18" s="22"/>
      <c r="D18" s="22"/>
    </row>
    <row r="19" spans="2:4" ht="224.25" customHeight="1" x14ac:dyDescent="0.25">
      <c r="B19" s="16"/>
      <c r="C19" s="22"/>
      <c r="D19" s="22"/>
    </row>
    <row r="20" spans="2:4" ht="246.75" customHeight="1" x14ac:dyDescent="0.3">
      <c r="B20" s="23"/>
      <c r="C20" s="22"/>
      <c r="D20" s="22"/>
    </row>
    <row r="21" spans="2:4" ht="116.25" customHeight="1" x14ac:dyDescent="0.25">
      <c r="B21" s="4"/>
      <c r="C21" s="22"/>
      <c r="D21" s="22"/>
    </row>
    <row r="22" spans="2:4" ht="92.25" customHeight="1" x14ac:dyDescent="0.25">
      <c r="B22" s="4"/>
      <c r="C22" s="22"/>
      <c r="D22" s="22"/>
    </row>
    <row r="23" spans="2:4" ht="87.75" customHeight="1" x14ac:dyDescent="0.25">
      <c r="B23" s="4"/>
      <c r="C23" s="22"/>
      <c r="D23" s="22"/>
    </row>
    <row r="24" spans="2:4" ht="16.5" x14ac:dyDescent="0.25">
      <c r="B24" s="4"/>
      <c r="C24" s="22"/>
      <c r="D24" s="22"/>
    </row>
    <row r="25" spans="2:4" ht="16.5" x14ac:dyDescent="0.25">
      <c r="B25" s="4"/>
      <c r="C25" s="22"/>
      <c r="D25" s="22"/>
    </row>
    <row r="26" spans="2:4" s="17" customFormat="1" ht="34.5" customHeight="1" x14ac:dyDescent="0.25">
      <c r="B26" s="24"/>
      <c r="C26" s="24"/>
      <c r="D26" s="24"/>
    </row>
  </sheetData>
  <mergeCells count="2">
    <mergeCell ref="A2:D2"/>
    <mergeCell ref="B9:B10"/>
  </mergeCells>
  <printOptions horizontalCentered="1"/>
  <pageMargins left="0.51181102362204722" right="0.51181102362204722" top="0.55118110236220474" bottom="0.55118110236220474" header="0.31496062992125984" footer="0.31496062992125984"/>
  <pageSetup scale="3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8027-D7CF-4324-9E98-C59685034805}">
  <dimension ref="A1"/>
  <sheetViews>
    <sheetView workbookViewId="0">
      <selection activeCell="A7" sqref="A7:F14"/>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2A6D-2B6C-471D-B67A-FABEC25B559F}">
  <sheetPr>
    <pageSetUpPr fitToPage="1"/>
  </sheetPr>
  <dimension ref="A2:F39"/>
  <sheetViews>
    <sheetView view="pageBreakPreview" topLeftCell="A2" zoomScale="86" zoomScaleNormal="80" zoomScaleSheetLayoutView="86" workbookViewId="0">
      <selection activeCell="A7" sqref="A7:F14"/>
    </sheetView>
  </sheetViews>
  <sheetFormatPr baseColWidth="10" defaultColWidth="11.42578125" defaultRowHeight="16.5" x14ac:dyDescent="0.3"/>
  <cols>
    <col min="1" max="1" width="5.7109375" style="57" customWidth="1"/>
    <col min="2" max="2" width="81" style="57" customWidth="1"/>
    <col min="3" max="5" width="11.42578125" style="57"/>
    <col min="6" max="6" width="5" style="57" customWidth="1"/>
    <col min="7" max="7" width="4.28515625" style="57" customWidth="1"/>
    <col min="8" max="16384" width="11.42578125" style="57"/>
  </cols>
  <sheetData>
    <row r="2" spans="1:6" ht="61.9" customHeight="1" x14ac:dyDescent="0.3"/>
    <row r="3" spans="1:6" x14ac:dyDescent="0.3">
      <c r="B3" s="34"/>
    </row>
    <row r="4" spans="1:6" ht="9" customHeight="1" x14ac:dyDescent="0.3"/>
    <row r="5" spans="1:6" ht="29.25" customHeight="1" x14ac:dyDescent="0.3">
      <c r="A5" s="221" t="s">
        <v>896</v>
      </c>
      <c r="B5" s="221"/>
      <c r="C5" s="221"/>
      <c r="D5" s="221"/>
      <c r="E5" s="221"/>
      <c r="F5" s="221"/>
    </row>
    <row r="6" spans="1:6" ht="29.25" customHeight="1" x14ac:dyDescent="0.3">
      <c r="B6" s="58"/>
      <c r="C6" s="58"/>
      <c r="D6" s="58"/>
      <c r="E6" s="58"/>
      <c r="F6" s="58"/>
    </row>
    <row r="7" spans="1:6" ht="232.5" customHeight="1" x14ac:dyDescent="0.3">
      <c r="A7" s="222" t="s">
        <v>897</v>
      </c>
      <c r="B7" s="222"/>
      <c r="C7" s="222"/>
      <c r="D7" s="222"/>
      <c r="E7" s="222"/>
      <c r="F7" s="222"/>
    </row>
    <row r="8" spans="1:6" ht="74.25" customHeight="1" x14ac:dyDescent="0.3">
      <c r="A8" s="222"/>
      <c r="B8" s="222"/>
      <c r="C8" s="222"/>
      <c r="D8" s="222"/>
      <c r="E8" s="222"/>
      <c r="F8" s="222"/>
    </row>
    <row r="9" spans="1:6" ht="60" customHeight="1" x14ac:dyDescent="0.3">
      <c r="A9" s="222"/>
      <c r="B9" s="222"/>
      <c r="C9" s="222"/>
      <c r="D9" s="222"/>
      <c r="E9" s="222"/>
      <c r="F9" s="222"/>
    </row>
    <row r="10" spans="1:6" ht="51.75" customHeight="1" x14ac:dyDescent="0.3">
      <c r="A10" s="222"/>
      <c r="B10" s="222"/>
      <c r="C10" s="222"/>
      <c r="D10" s="222"/>
      <c r="E10" s="222"/>
      <c r="F10" s="222"/>
    </row>
    <row r="11" spans="1:6" ht="48" customHeight="1" x14ac:dyDescent="0.3">
      <c r="A11" s="222"/>
      <c r="B11" s="222"/>
      <c r="C11" s="222"/>
      <c r="D11" s="222"/>
      <c r="E11" s="222"/>
      <c r="F11" s="222"/>
    </row>
    <row r="12" spans="1:6" ht="39.75" customHeight="1" x14ac:dyDescent="0.3">
      <c r="A12" s="222"/>
      <c r="B12" s="222"/>
      <c r="C12" s="222"/>
      <c r="D12" s="222"/>
      <c r="E12" s="222"/>
      <c r="F12" s="222"/>
    </row>
    <row r="13" spans="1:6" ht="38.25" customHeight="1" x14ac:dyDescent="0.3">
      <c r="A13" s="222"/>
      <c r="B13" s="222"/>
      <c r="C13" s="222"/>
      <c r="D13" s="222"/>
      <c r="E13" s="222"/>
      <c r="F13" s="222"/>
    </row>
    <row r="14" spans="1:6" ht="89.25" customHeight="1" x14ac:dyDescent="0.3">
      <c r="A14" s="222"/>
      <c r="B14" s="222"/>
      <c r="C14" s="222"/>
      <c r="D14" s="222"/>
      <c r="E14" s="222"/>
      <c r="F14" s="222"/>
    </row>
    <row r="15" spans="1:6" x14ac:dyDescent="0.3">
      <c r="B15" s="59"/>
      <c r="C15" s="59"/>
      <c r="D15" s="59"/>
      <c r="E15" s="59"/>
      <c r="F15" s="59"/>
    </row>
    <row r="16" spans="1:6" x14ac:dyDescent="0.3">
      <c r="B16" s="59"/>
      <c r="C16" s="59"/>
      <c r="D16" s="59"/>
      <c r="E16" s="59"/>
      <c r="F16" s="59"/>
    </row>
    <row r="17" spans="2:6" x14ac:dyDescent="0.3">
      <c r="B17" s="59"/>
      <c r="C17" s="59"/>
      <c r="D17" s="59"/>
      <c r="E17" s="59"/>
      <c r="F17" s="59"/>
    </row>
    <row r="18" spans="2:6" x14ac:dyDescent="0.3">
      <c r="B18" s="59"/>
      <c r="C18" s="59"/>
      <c r="D18" s="59"/>
      <c r="E18" s="59"/>
      <c r="F18" s="59"/>
    </row>
    <row r="19" spans="2:6" x14ac:dyDescent="0.3">
      <c r="B19" s="59"/>
      <c r="C19" s="59"/>
      <c r="D19" s="59"/>
      <c r="E19" s="59"/>
      <c r="F19" s="59"/>
    </row>
    <row r="20" spans="2:6" x14ac:dyDescent="0.3">
      <c r="B20" s="59"/>
      <c r="C20" s="59"/>
      <c r="D20" s="59"/>
      <c r="E20" s="59"/>
      <c r="F20" s="59"/>
    </row>
    <row r="21" spans="2:6" x14ac:dyDescent="0.3">
      <c r="B21" s="59"/>
      <c r="C21" s="59"/>
      <c r="D21" s="59"/>
      <c r="E21" s="59"/>
      <c r="F21" s="59"/>
    </row>
    <row r="22" spans="2:6" x14ac:dyDescent="0.3">
      <c r="B22" s="59"/>
      <c r="C22" s="59"/>
      <c r="D22" s="59"/>
      <c r="E22" s="59"/>
      <c r="F22" s="59"/>
    </row>
    <row r="23" spans="2:6" x14ac:dyDescent="0.3">
      <c r="B23" s="59"/>
      <c r="C23" s="59"/>
      <c r="D23" s="59"/>
      <c r="E23" s="59"/>
      <c r="F23" s="59"/>
    </row>
    <row r="24" spans="2:6" x14ac:dyDescent="0.3">
      <c r="B24" s="59"/>
      <c r="C24" s="59"/>
      <c r="D24" s="59"/>
      <c r="E24" s="59"/>
      <c r="F24" s="59"/>
    </row>
    <row r="25" spans="2:6" x14ac:dyDescent="0.3">
      <c r="B25" s="59"/>
      <c r="C25" s="59"/>
      <c r="D25" s="59"/>
      <c r="E25" s="59"/>
      <c r="F25" s="59"/>
    </row>
    <row r="26" spans="2:6" x14ac:dyDescent="0.3">
      <c r="B26" s="59"/>
      <c r="C26" s="59"/>
      <c r="D26" s="59"/>
      <c r="E26" s="59"/>
      <c r="F26" s="59"/>
    </row>
    <row r="27" spans="2:6" x14ac:dyDescent="0.3">
      <c r="B27" s="59"/>
      <c r="C27" s="59"/>
      <c r="D27" s="59"/>
      <c r="E27" s="59"/>
      <c r="F27" s="59"/>
    </row>
    <row r="28" spans="2:6" x14ac:dyDescent="0.3">
      <c r="B28" s="59"/>
      <c r="C28" s="59"/>
      <c r="D28" s="59"/>
      <c r="E28" s="59"/>
      <c r="F28" s="59"/>
    </row>
    <row r="29" spans="2:6" x14ac:dyDescent="0.3">
      <c r="B29" s="59"/>
      <c r="C29" s="59"/>
      <c r="D29" s="59"/>
      <c r="E29" s="59"/>
      <c r="F29" s="59"/>
    </row>
    <row r="30" spans="2:6" x14ac:dyDescent="0.3">
      <c r="B30" s="59"/>
      <c r="C30" s="59"/>
      <c r="D30" s="59"/>
      <c r="E30" s="59"/>
      <c r="F30" s="59"/>
    </row>
    <row r="31" spans="2:6" x14ac:dyDescent="0.3">
      <c r="B31" s="59"/>
      <c r="C31" s="59"/>
      <c r="D31" s="59"/>
      <c r="E31" s="59"/>
      <c r="F31" s="59"/>
    </row>
    <row r="32" spans="2:6" x14ac:dyDescent="0.3">
      <c r="B32" s="59"/>
      <c r="C32" s="59"/>
      <c r="D32" s="59"/>
      <c r="E32" s="59"/>
      <c r="F32" s="59"/>
    </row>
    <row r="33" spans="2:6" x14ac:dyDescent="0.3">
      <c r="B33" s="59"/>
      <c r="C33" s="59"/>
      <c r="D33" s="59"/>
      <c r="E33" s="59"/>
      <c r="F33" s="59"/>
    </row>
    <row r="34" spans="2:6" x14ac:dyDescent="0.3">
      <c r="B34" s="59"/>
      <c r="C34" s="59"/>
      <c r="D34" s="59"/>
      <c r="E34" s="59"/>
      <c r="F34" s="59"/>
    </row>
    <row r="35" spans="2:6" x14ac:dyDescent="0.3">
      <c r="B35" s="60"/>
      <c r="C35" s="60"/>
      <c r="D35" s="60"/>
      <c r="E35" s="60"/>
      <c r="F35" s="60"/>
    </row>
    <row r="36" spans="2:6" x14ac:dyDescent="0.3">
      <c r="B36" s="60"/>
      <c r="C36" s="60"/>
      <c r="D36" s="60"/>
      <c r="E36" s="60"/>
      <c r="F36" s="60"/>
    </row>
    <row r="37" spans="2:6" x14ac:dyDescent="0.3">
      <c r="B37" s="60"/>
      <c r="C37" s="60"/>
      <c r="D37" s="60"/>
      <c r="E37" s="60"/>
      <c r="F37" s="60"/>
    </row>
    <row r="38" spans="2:6" x14ac:dyDescent="0.3">
      <c r="B38" s="60"/>
      <c r="C38" s="60"/>
      <c r="D38" s="60"/>
      <c r="E38" s="60"/>
      <c r="F38" s="60"/>
    </row>
    <row r="39" spans="2:6" x14ac:dyDescent="0.3">
      <c r="B39" s="60"/>
      <c r="C39" s="60"/>
      <c r="D39" s="60"/>
      <c r="E39" s="60"/>
      <c r="F39" s="60"/>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6" orientation="portrait" r:id="rId1"/>
  <headerFooter>
    <oddFooter>&amp;R &amp;"Arial,Normal"&amp;10Página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B3933-40A4-4466-9C92-8420070852F1}">
  <dimension ref="A2:F38"/>
  <sheetViews>
    <sheetView view="pageBreakPreview" zoomScale="91" zoomScaleNormal="100" zoomScaleSheetLayoutView="91" workbookViewId="0">
      <selection activeCell="A7" sqref="A7:F14"/>
    </sheetView>
  </sheetViews>
  <sheetFormatPr baseColWidth="10" defaultColWidth="11.42578125" defaultRowHeight="16.5" x14ac:dyDescent="0.3"/>
  <cols>
    <col min="1" max="1" width="5.7109375" style="156" customWidth="1"/>
    <col min="2" max="2" width="81" style="154" customWidth="1"/>
    <col min="3" max="5" width="11.42578125" style="130"/>
    <col min="6" max="6" width="5" style="130" customWidth="1"/>
    <col min="7" max="7" width="4.28515625" style="130" customWidth="1"/>
    <col min="8" max="16384" width="11.42578125" style="130"/>
  </cols>
  <sheetData>
    <row r="2" spans="1:6" ht="61.9" customHeight="1" x14ac:dyDescent="0.3"/>
    <row r="3" spans="1:6" x14ac:dyDescent="0.3">
      <c r="B3" s="155"/>
    </row>
    <row r="4" spans="1:6" ht="9" customHeight="1" x14ac:dyDescent="0.3"/>
    <row r="5" spans="1:6" ht="29.25" customHeight="1" x14ac:dyDescent="0.3">
      <c r="A5" s="221" t="s">
        <v>875</v>
      </c>
      <c r="B5" s="221"/>
      <c r="C5" s="221"/>
      <c r="D5" s="221"/>
      <c r="E5" s="221"/>
      <c r="F5" s="221"/>
    </row>
    <row r="6" spans="1:6" ht="29.25" customHeight="1" x14ac:dyDescent="0.3">
      <c r="A6" s="223"/>
      <c r="B6" s="223"/>
      <c r="C6" s="223"/>
      <c r="D6" s="223"/>
      <c r="E6" s="223"/>
      <c r="F6" s="224"/>
    </row>
    <row r="7" spans="1:6" ht="31.5" customHeight="1" x14ac:dyDescent="0.3">
      <c r="A7" s="157">
        <v>1</v>
      </c>
      <c r="B7" s="225" t="s">
        <v>884</v>
      </c>
      <c r="C7" s="225"/>
      <c r="D7" s="225"/>
      <c r="E7" s="225"/>
      <c r="F7" s="225"/>
    </row>
    <row r="8" spans="1:6" ht="56.25" customHeight="1" x14ac:dyDescent="0.3">
      <c r="A8" s="158" t="s">
        <v>898</v>
      </c>
      <c r="B8" s="226" t="s">
        <v>876</v>
      </c>
      <c r="C8" s="227"/>
      <c r="D8" s="227"/>
      <c r="E8" s="227"/>
      <c r="F8" s="228"/>
    </row>
    <row r="9" spans="1:6" ht="74.25" customHeight="1" x14ac:dyDescent="0.3">
      <c r="A9" s="158" t="s">
        <v>899</v>
      </c>
      <c r="B9" s="225" t="s">
        <v>877</v>
      </c>
      <c r="C9" s="225"/>
      <c r="D9" s="225"/>
      <c r="E9" s="225"/>
      <c r="F9" s="225"/>
    </row>
    <row r="10" spans="1:6" ht="60" customHeight="1" x14ac:dyDescent="0.3">
      <c r="A10" s="158" t="s">
        <v>900</v>
      </c>
      <c r="B10" s="225" t="s">
        <v>878</v>
      </c>
      <c r="C10" s="225"/>
      <c r="D10" s="225"/>
      <c r="E10" s="225"/>
      <c r="F10" s="225"/>
    </row>
    <row r="11" spans="1:6" ht="51.75" customHeight="1" x14ac:dyDescent="0.3">
      <c r="A11" s="158" t="s">
        <v>901</v>
      </c>
      <c r="B11" s="225" t="s">
        <v>879</v>
      </c>
      <c r="C11" s="225"/>
      <c r="D11" s="225"/>
      <c r="E11" s="225"/>
      <c r="F11" s="225"/>
    </row>
    <row r="12" spans="1:6" ht="48" customHeight="1" x14ac:dyDescent="0.3">
      <c r="A12" s="158" t="s">
        <v>902</v>
      </c>
      <c r="B12" s="225" t="s">
        <v>880</v>
      </c>
      <c r="C12" s="225"/>
      <c r="D12" s="225"/>
      <c r="E12" s="225"/>
      <c r="F12" s="225"/>
    </row>
    <row r="13" spans="1:6" ht="39.75" customHeight="1" x14ac:dyDescent="0.3">
      <c r="A13" s="158" t="s">
        <v>903</v>
      </c>
      <c r="B13" s="225" t="s">
        <v>881</v>
      </c>
      <c r="C13" s="225"/>
      <c r="D13" s="225"/>
      <c r="E13" s="225"/>
      <c r="F13" s="225"/>
    </row>
    <row r="14" spans="1:6" ht="38.25" customHeight="1" x14ac:dyDescent="0.3">
      <c r="A14" s="158" t="s">
        <v>904</v>
      </c>
      <c r="B14" s="225" t="s">
        <v>882</v>
      </c>
      <c r="C14" s="225"/>
      <c r="D14" s="225"/>
      <c r="E14" s="225"/>
      <c r="F14" s="225"/>
    </row>
    <row r="15" spans="1:6" ht="54" customHeight="1" x14ac:dyDescent="0.3">
      <c r="A15" s="158" t="s">
        <v>905</v>
      </c>
      <c r="B15" s="225" t="s">
        <v>883</v>
      </c>
      <c r="C15" s="225"/>
      <c r="D15" s="225"/>
      <c r="E15" s="225"/>
      <c r="F15" s="225"/>
    </row>
    <row r="16" spans="1:6" ht="31.5" customHeight="1" x14ac:dyDescent="0.3">
      <c r="A16" s="157" t="s">
        <v>906</v>
      </c>
      <c r="B16" s="225" t="s">
        <v>885</v>
      </c>
      <c r="C16" s="225"/>
      <c r="D16" s="225"/>
      <c r="E16" s="225"/>
      <c r="F16" s="225"/>
    </row>
    <row r="18" spans="2:6" x14ac:dyDescent="0.3">
      <c r="B18" s="159"/>
      <c r="C18" s="160"/>
      <c r="D18" s="160"/>
      <c r="E18" s="160"/>
      <c r="F18" s="160"/>
    </row>
    <row r="19" spans="2:6" x14ac:dyDescent="0.3">
      <c r="B19" s="159"/>
      <c r="C19" s="160"/>
      <c r="D19" s="160"/>
      <c r="E19" s="160"/>
      <c r="F19" s="160"/>
    </row>
    <row r="20" spans="2:6" x14ac:dyDescent="0.3">
      <c r="B20" s="159"/>
      <c r="C20" s="160"/>
      <c r="D20" s="160"/>
      <c r="E20" s="160"/>
      <c r="F20" s="160"/>
    </row>
    <row r="21" spans="2:6" x14ac:dyDescent="0.3">
      <c r="B21" s="159"/>
      <c r="C21" s="160"/>
      <c r="D21" s="160"/>
      <c r="E21" s="160"/>
      <c r="F21" s="160"/>
    </row>
    <row r="22" spans="2:6" x14ac:dyDescent="0.3">
      <c r="B22" s="159"/>
      <c r="C22" s="160"/>
      <c r="D22" s="160"/>
      <c r="E22" s="160"/>
      <c r="F22" s="160"/>
    </row>
    <row r="23" spans="2:6" x14ac:dyDescent="0.3">
      <c r="B23" s="159"/>
      <c r="C23" s="160"/>
      <c r="D23" s="160"/>
      <c r="E23" s="160"/>
      <c r="F23" s="160"/>
    </row>
    <row r="24" spans="2:6" x14ac:dyDescent="0.3">
      <c r="B24" s="159"/>
      <c r="C24" s="160"/>
      <c r="D24" s="160"/>
      <c r="E24" s="160"/>
      <c r="F24" s="160"/>
    </row>
    <row r="25" spans="2:6" x14ac:dyDescent="0.3">
      <c r="B25" s="159"/>
      <c r="C25" s="160"/>
      <c r="D25" s="160"/>
      <c r="E25" s="160"/>
      <c r="F25" s="160"/>
    </row>
    <row r="26" spans="2:6" x14ac:dyDescent="0.3">
      <c r="B26" s="159"/>
      <c r="C26" s="160"/>
      <c r="D26" s="160"/>
      <c r="E26" s="160"/>
      <c r="F26" s="160"/>
    </row>
    <row r="27" spans="2:6" x14ac:dyDescent="0.3">
      <c r="B27" s="159"/>
      <c r="C27" s="160"/>
      <c r="D27" s="160"/>
      <c r="E27" s="160"/>
      <c r="F27" s="160"/>
    </row>
    <row r="28" spans="2:6" x14ac:dyDescent="0.3">
      <c r="B28" s="159"/>
      <c r="C28" s="160"/>
      <c r="D28" s="160"/>
      <c r="E28" s="160"/>
      <c r="F28" s="160"/>
    </row>
    <row r="29" spans="2:6" x14ac:dyDescent="0.3">
      <c r="B29" s="159"/>
      <c r="C29" s="160"/>
      <c r="D29" s="160"/>
      <c r="E29" s="160"/>
      <c r="F29" s="160"/>
    </row>
    <row r="30" spans="2:6" x14ac:dyDescent="0.3">
      <c r="B30" s="159"/>
      <c r="C30" s="160"/>
      <c r="D30" s="160"/>
      <c r="E30" s="160"/>
      <c r="F30" s="160"/>
    </row>
    <row r="31" spans="2:6" x14ac:dyDescent="0.3">
      <c r="B31" s="159"/>
      <c r="C31" s="160"/>
      <c r="D31" s="160"/>
      <c r="E31" s="160"/>
      <c r="F31" s="160"/>
    </row>
    <row r="32" spans="2:6" x14ac:dyDescent="0.3">
      <c r="B32" s="159"/>
      <c r="C32" s="160"/>
      <c r="D32" s="160"/>
      <c r="E32" s="160"/>
      <c r="F32" s="160"/>
    </row>
    <row r="33" spans="2:6" x14ac:dyDescent="0.3">
      <c r="B33" s="159"/>
      <c r="C33" s="160"/>
      <c r="D33" s="160"/>
      <c r="E33" s="160"/>
      <c r="F33" s="160"/>
    </row>
    <row r="34" spans="2:6" x14ac:dyDescent="0.3">
      <c r="C34" s="136"/>
      <c r="D34" s="136"/>
      <c r="E34" s="136"/>
      <c r="F34" s="136"/>
    </row>
    <row r="35" spans="2:6" x14ac:dyDescent="0.3">
      <c r="C35" s="136"/>
      <c r="D35" s="136"/>
      <c r="E35" s="136"/>
      <c r="F35" s="136"/>
    </row>
    <row r="36" spans="2:6" x14ac:dyDescent="0.3">
      <c r="C36" s="136"/>
      <c r="D36" s="136"/>
      <c r="E36" s="136"/>
      <c r="F36" s="136"/>
    </row>
    <row r="37" spans="2:6" x14ac:dyDescent="0.3">
      <c r="C37" s="136"/>
      <c r="D37" s="136"/>
      <c r="E37" s="136"/>
      <c r="F37" s="136"/>
    </row>
    <row r="38" spans="2:6" x14ac:dyDescent="0.3">
      <c r="C38" s="136"/>
      <c r="D38" s="136"/>
      <c r="E38" s="136"/>
      <c r="F38" s="136"/>
    </row>
  </sheetData>
  <mergeCells count="12">
    <mergeCell ref="A6:F6"/>
    <mergeCell ref="B7:F7"/>
    <mergeCell ref="B16:F16"/>
    <mergeCell ref="A5:F5"/>
    <mergeCell ref="B8:F8"/>
    <mergeCell ref="B9:F9"/>
    <mergeCell ref="B10:F10"/>
    <mergeCell ref="B11:F11"/>
    <mergeCell ref="B12:F12"/>
    <mergeCell ref="B13:F13"/>
    <mergeCell ref="B14:F14"/>
    <mergeCell ref="B15:F15"/>
  </mergeCells>
  <hyperlinks>
    <hyperlink ref="B8:F8" location="'I1.Pilares de la Mega'!A1" display="Pilares de la Mega/ Plan Estratégico Institucional" xr:uid="{2077533E-5DD2-4680-8765-6E74C9139669}"/>
    <hyperlink ref="B9:F9" location="'I2 Ind. Estratégico-Programátic'!Área_de_impresión" display="Lista de indicadores estratégicos y programáticos" xr:uid="{0B233576-5238-47A2-84E9-F41F001DAF35}"/>
    <hyperlink ref="B10:F10" location="'I3.Documentos CONPES'!Área_de_impresión" display="Documentos CONPES a cargo de Minciencias" xr:uid="{0D9B0B7A-FA65-4A2B-8339-72F13D04D50C}"/>
    <hyperlink ref="B11:F11" location="'I2.Politicas Transv. Trazadores'!Área_de_impresión" display="Políticas transversales (trazadores presupuestales)" xr:uid="{8002DC9B-1975-4E22-98CA-9856F9688118}"/>
    <hyperlink ref="B12:F12" location="'I4. Proyectos Inscritos 2021'!A1" display="Información proyectos de inversión Minciencias " xr:uid="{42FE122B-93F3-4F7C-8884-BB6FD52B10BF}"/>
    <hyperlink ref="B13:F13" location="'I5. Rubros presupuestales'!Área_de_impresión" display="Lista de Rubros presupuestales proyectos de inversión" xr:uid="{EC923878-9C69-4C77-BDF2-CA1DBE0F57B5}"/>
    <hyperlink ref="B14:F14" location="'I6. Cadena de valor'!Área_de_impresión" display="Cdena de valor proyectos de inversión" xr:uid="{52AC9BB0-6DC5-4674-8F4E-01F6E2E8CC7E}"/>
    <hyperlink ref="B15:F15" location="'I7.Presupuesto inversion 2021'!Área_de_impresión" display="Presupuesto de inversión 2021" xr:uid="{A1285FF3-9AFF-4AAF-ADCB-CE7B81A492D0}"/>
    <hyperlink ref="B16:F16" location="'ODS 2030'!Área_de_impresión" display="Lista de Objetivo de Desarrollo Sostenible 2030" xr:uid="{F96AC8BC-40CA-41C6-BF5F-50C24DDCC937}"/>
    <hyperlink ref="B7:F7" location="'Plan Acción 2021'!A1" display="Dilgienciamiento Plan de Acción Institucional 2021" xr:uid="{42082366-311D-4F06-9D1B-6CC5BA13BAF5}"/>
  </hyperlinks>
  <pageMargins left="0.7" right="0.7" top="0.75" bottom="0.75" header="0.3" footer="0.3"/>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6FBAD-21EE-4019-AE9E-5BC6CF3FB5FE}">
  <dimension ref="A1:Z95"/>
  <sheetViews>
    <sheetView view="pageBreakPreview" zoomScale="50" zoomScaleNormal="82" zoomScaleSheetLayoutView="50" workbookViewId="0">
      <pane ySplit="7" topLeftCell="A8" activePane="bottomLeft" state="frozen"/>
      <selection activeCell="L1" sqref="L1"/>
      <selection pane="bottomLeft" activeCell="C10" sqref="C10:C18"/>
    </sheetView>
  </sheetViews>
  <sheetFormatPr baseColWidth="10" defaultColWidth="11.5703125" defaultRowHeight="12.75" x14ac:dyDescent="0.25"/>
  <cols>
    <col min="1" max="1" width="46.28515625" style="187" customWidth="1"/>
    <col min="2" max="3" width="44.7109375" style="187" customWidth="1"/>
    <col min="4" max="4" width="28.5703125" style="187" customWidth="1"/>
    <col min="5" max="5" width="26.28515625" style="187" customWidth="1"/>
    <col min="6" max="6" width="21.85546875" style="187" customWidth="1"/>
    <col min="7" max="7" width="38.140625" style="187" customWidth="1"/>
    <col min="8" max="8" width="56.85546875" style="187" customWidth="1"/>
    <col min="9" max="9" width="22.140625" style="187" customWidth="1"/>
    <col min="10" max="10" width="28.7109375" style="187" customWidth="1"/>
    <col min="11" max="11" width="55" style="187" customWidth="1"/>
    <col min="12" max="12" width="20.85546875" style="187" customWidth="1"/>
    <col min="13" max="13" width="33" style="187" customWidth="1"/>
    <col min="14" max="14" width="36.5703125" style="216" customWidth="1"/>
    <col min="15" max="15" width="23.28515625" style="187" customWidth="1"/>
    <col min="16" max="16" width="33.42578125" style="187" customWidth="1"/>
    <col min="17" max="17" width="36.140625" style="187" customWidth="1"/>
    <col min="18" max="18" width="23.28515625" style="203" customWidth="1"/>
    <col min="19" max="19" width="27" style="187" customWidth="1"/>
    <col min="20" max="20" width="20.28515625" style="187" customWidth="1"/>
    <col min="21" max="21" width="20.42578125" style="193" customWidth="1"/>
    <col min="22" max="22" width="21.85546875" style="187" customWidth="1"/>
    <col min="23" max="23" width="26" style="187" customWidth="1"/>
    <col min="24" max="24" width="41.7109375" style="204" customWidth="1"/>
    <col min="25" max="25" width="35" style="187" customWidth="1"/>
    <col min="26" max="26" width="34.28515625" style="187" customWidth="1"/>
    <col min="27" max="16384" width="11.5703125" style="187"/>
  </cols>
  <sheetData>
    <row r="1" spans="1:26" ht="27.75" customHeight="1" x14ac:dyDescent="0.25">
      <c r="A1" s="274"/>
      <c r="B1" s="276" t="s">
        <v>1103</v>
      </c>
      <c r="C1" s="277"/>
      <c r="D1" s="277"/>
      <c r="E1" s="277"/>
      <c r="F1" s="277"/>
      <c r="G1" s="277"/>
      <c r="H1" s="277"/>
      <c r="I1" s="277"/>
      <c r="J1" s="277"/>
      <c r="K1" s="277"/>
      <c r="L1" s="277"/>
      <c r="M1" s="277"/>
      <c r="N1" s="277"/>
      <c r="O1" s="277"/>
      <c r="P1" s="277"/>
      <c r="Q1" s="277"/>
      <c r="R1" s="277"/>
      <c r="S1" s="277"/>
      <c r="T1" s="277"/>
      <c r="U1" s="277"/>
      <c r="V1" s="277"/>
      <c r="W1" s="277"/>
      <c r="X1" s="277"/>
      <c r="Y1" s="291" t="s">
        <v>18</v>
      </c>
      <c r="Z1" s="291"/>
    </row>
    <row r="2" spans="1:26" ht="34.5" customHeight="1" x14ac:dyDescent="0.25">
      <c r="A2" s="274"/>
      <c r="B2" s="277"/>
      <c r="C2" s="277"/>
      <c r="D2" s="277"/>
      <c r="E2" s="277"/>
      <c r="F2" s="277"/>
      <c r="G2" s="277"/>
      <c r="H2" s="277"/>
      <c r="I2" s="277"/>
      <c r="J2" s="277"/>
      <c r="K2" s="277"/>
      <c r="L2" s="277"/>
      <c r="M2" s="277"/>
      <c r="N2" s="277"/>
      <c r="O2" s="277"/>
      <c r="P2" s="277"/>
      <c r="Q2" s="277"/>
      <c r="R2" s="277"/>
      <c r="S2" s="277"/>
      <c r="T2" s="277"/>
      <c r="U2" s="277"/>
      <c r="V2" s="277"/>
      <c r="W2" s="277"/>
      <c r="X2" s="277"/>
      <c r="Y2" s="292" t="s">
        <v>691</v>
      </c>
      <c r="Z2" s="292"/>
    </row>
    <row r="3" spans="1:26" ht="34.5" customHeight="1" x14ac:dyDescent="0.25">
      <c r="A3" s="275"/>
      <c r="B3" s="277"/>
      <c r="C3" s="277"/>
      <c r="D3" s="277"/>
      <c r="E3" s="277"/>
      <c r="F3" s="277"/>
      <c r="G3" s="277"/>
      <c r="H3" s="277"/>
      <c r="I3" s="277"/>
      <c r="J3" s="277"/>
      <c r="K3" s="277"/>
      <c r="L3" s="277"/>
      <c r="M3" s="277"/>
      <c r="N3" s="277"/>
      <c r="O3" s="277"/>
      <c r="P3" s="277"/>
      <c r="Q3" s="277"/>
      <c r="R3" s="277"/>
      <c r="S3" s="277"/>
      <c r="T3" s="277"/>
      <c r="U3" s="277"/>
      <c r="V3" s="277"/>
      <c r="W3" s="277"/>
      <c r="X3" s="277"/>
      <c r="Y3" s="292" t="s">
        <v>692</v>
      </c>
      <c r="Z3" s="292"/>
    </row>
    <row r="4" spans="1:26" ht="34.5" customHeight="1" x14ac:dyDescent="0.25">
      <c r="A4" s="168"/>
      <c r="B4" s="168"/>
      <c r="C4" s="168"/>
      <c r="D4" s="168"/>
      <c r="E4" s="168"/>
      <c r="F4" s="168"/>
      <c r="G4" s="168"/>
      <c r="H4" s="168"/>
      <c r="I4" s="168"/>
      <c r="J4" s="168"/>
      <c r="K4" s="168"/>
      <c r="L4" s="168"/>
      <c r="M4" s="168"/>
      <c r="N4" s="214"/>
      <c r="O4" s="168"/>
      <c r="P4" s="168"/>
      <c r="Q4" s="168"/>
      <c r="R4" s="168"/>
      <c r="S4" s="168"/>
      <c r="T4" s="168"/>
      <c r="U4" s="218"/>
      <c r="V4" s="168"/>
      <c r="W4" s="168"/>
      <c r="X4" s="168"/>
      <c r="Y4" s="169"/>
      <c r="Z4" s="169"/>
    </row>
    <row r="5" spans="1:26" ht="22.5" customHeight="1" x14ac:dyDescent="0.25">
      <c r="A5" s="189"/>
      <c r="B5" s="278" t="s">
        <v>241</v>
      </c>
      <c r="C5" s="278"/>
      <c r="D5" s="278"/>
      <c r="E5" s="278"/>
      <c r="F5" s="278"/>
      <c r="G5" s="278"/>
      <c r="H5" s="278"/>
      <c r="I5" s="278"/>
      <c r="J5" s="278" t="s">
        <v>218</v>
      </c>
      <c r="K5" s="278"/>
      <c r="L5" s="278"/>
      <c r="M5" s="279" t="s">
        <v>693</v>
      </c>
      <c r="N5" s="279"/>
      <c r="O5" s="279"/>
      <c r="P5" s="279"/>
      <c r="Q5" s="279"/>
      <c r="R5" s="279"/>
      <c r="S5" s="279"/>
      <c r="T5" s="279"/>
      <c r="U5" s="279"/>
      <c r="V5" s="279"/>
      <c r="W5" s="279"/>
      <c r="X5" s="280" t="s">
        <v>220</v>
      </c>
      <c r="Y5" s="280"/>
      <c r="Z5" s="194" t="s">
        <v>848</v>
      </c>
    </row>
    <row r="6" spans="1:26" s="195" customFormat="1" ht="39" customHeight="1" x14ac:dyDescent="0.25">
      <c r="A6" s="283" t="s">
        <v>28</v>
      </c>
      <c r="B6" s="283" t="s">
        <v>243</v>
      </c>
      <c r="C6" s="281" t="s">
        <v>242</v>
      </c>
      <c r="D6" s="283" t="s">
        <v>239</v>
      </c>
      <c r="E6" s="281" t="s">
        <v>240</v>
      </c>
      <c r="F6" s="283" t="s">
        <v>4</v>
      </c>
      <c r="G6" s="283" t="s">
        <v>238</v>
      </c>
      <c r="H6" s="283" t="s">
        <v>0</v>
      </c>
      <c r="I6" s="281" t="s">
        <v>244</v>
      </c>
      <c r="J6" s="281" t="s">
        <v>386</v>
      </c>
      <c r="K6" s="281" t="s">
        <v>221</v>
      </c>
      <c r="L6" s="285" t="s">
        <v>259</v>
      </c>
      <c r="M6" s="283" t="s">
        <v>219</v>
      </c>
      <c r="N6" s="283"/>
      <c r="O6" s="283"/>
      <c r="P6" s="283"/>
      <c r="Q6" s="283"/>
      <c r="R6" s="283"/>
      <c r="S6" s="283" t="s">
        <v>129</v>
      </c>
      <c r="T6" s="283"/>
      <c r="U6" s="283"/>
      <c r="V6" s="293" t="s">
        <v>217</v>
      </c>
      <c r="W6" s="293"/>
      <c r="X6" s="287" t="s">
        <v>12</v>
      </c>
      <c r="Y6" s="283" t="s">
        <v>9</v>
      </c>
      <c r="Z6" s="283" t="s">
        <v>1</v>
      </c>
    </row>
    <row r="7" spans="1:26" s="195" customFormat="1" ht="46.5" customHeight="1" x14ac:dyDescent="0.25">
      <c r="A7" s="284"/>
      <c r="B7" s="284"/>
      <c r="C7" s="282"/>
      <c r="D7" s="284"/>
      <c r="E7" s="282"/>
      <c r="F7" s="284"/>
      <c r="G7" s="284"/>
      <c r="H7" s="284"/>
      <c r="I7" s="282"/>
      <c r="J7" s="282"/>
      <c r="K7" s="282"/>
      <c r="L7" s="286"/>
      <c r="M7" s="170" t="s">
        <v>124</v>
      </c>
      <c r="N7" s="170" t="s">
        <v>125</v>
      </c>
      <c r="O7" s="170" t="s">
        <v>126</v>
      </c>
      <c r="P7" s="170" t="s">
        <v>94</v>
      </c>
      <c r="Q7" s="170" t="s">
        <v>103</v>
      </c>
      <c r="R7" s="170" t="s">
        <v>216</v>
      </c>
      <c r="S7" s="170" t="s">
        <v>700</v>
      </c>
      <c r="T7" s="170" t="s">
        <v>128</v>
      </c>
      <c r="U7" s="170" t="s">
        <v>854</v>
      </c>
      <c r="V7" s="170" t="s">
        <v>17</v>
      </c>
      <c r="W7" s="170" t="s">
        <v>855</v>
      </c>
      <c r="X7" s="287"/>
      <c r="Y7" s="283"/>
      <c r="Z7" s="284"/>
    </row>
    <row r="8" spans="1:26" s="195" customFormat="1" ht="57" customHeight="1" x14ac:dyDescent="0.25">
      <c r="A8" s="360" t="s">
        <v>1039</v>
      </c>
      <c r="B8" s="232" t="s">
        <v>999</v>
      </c>
      <c r="C8" s="232" t="s">
        <v>1000</v>
      </c>
      <c r="D8" s="232" t="s">
        <v>1013</v>
      </c>
      <c r="E8" s="232">
        <v>10</v>
      </c>
      <c r="F8" s="235">
        <v>44561</v>
      </c>
      <c r="G8" s="205" t="s">
        <v>1013</v>
      </c>
      <c r="H8" s="205" t="s">
        <v>1001</v>
      </c>
      <c r="I8" s="205" t="s">
        <v>246</v>
      </c>
      <c r="J8" s="205" t="s">
        <v>258</v>
      </c>
      <c r="K8" s="205" t="s">
        <v>363</v>
      </c>
      <c r="L8" s="171" t="s">
        <v>258</v>
      </c>
      <c r="M8" s="174" t="s">
        <v>286</v>
      </c>
      <c r="N8" s="206" t="s">
        <v>292</v>
      </c>
      <c r="O8" s="174" t="s">
        <v>293</v>
      </c>
      <c r="P8" s="206" t="s">
        <v>563</v>
      </c>
      <c r="Q8" s="206" t="s">
        <v>565</v>
      </c>
      <c r="R8" s="208">
        <v>0</v>
      </c>
      <c r="S8" s="207" t="s">
        <v>258</v>
      </c>
      <c r="T8" s="206" t="s">
        <v>258</v>
      </c>
      <c r="U8" s="175">
        <v>0</v>
      </c>
      <c r="V8" s="207">
        <v>0</v>
      </c>
      <c r="W8" s="208">
        <v>0</v>
      </c>
      <c r="X8" s="206" t="s">
        <v>860</v>
      </c>
      <c r="Y8" s="205" t="s">
        <v>10</v>
      </c>
      <c r="Z8" s="172" t="s">
        <v>888</v>
      </c>
    </row>
    <row r="9" spans="1:26" s="195" customFormat="1" ht="55.5" customHeight="1" x14ac:dyDescent="0.25">
      <c r="A9" s="361"/>
      <c r="B9" s="234"/>
      <c r="C9" s="234"/>
      <c r="D9" s="234"/>
      <c r="E9" s="234"/>
      <c r="F9" s="237"/>
      <c r="G9" s="205"/>
      <c r="H9" s="205" t="s">
        <v>1002</v>
      </c>
      <c r="I9" s="205" t="s">
        <v>246</v>
      </c>
      <c r="J9" s="205" t="s">
        <v>258</v>
      </c>
      <c r="K9" s="205" t="s">
        <v>363</v>
      </c>
      <c r="L9" s="171" t="s">
        <v>258</v>
      </c>
      <c r="M9" s="206" t="s">
        <v>286</v>
      </c>
      <c r="N9" s="206" t="s">
        <v>292</v>
      </c>
      <c r="O9" s="174" t="s">
        <v>293</v>
      </c>
      <c r="P9" s="206" t="s">
        <v>563</v>
      </c>
      <c r="Q9" s="206" t="s">
        <v>690</v>
      </c>
      <c r="R9" s="208">
        <v>0</v>
      </c>
      <c r="S9" s="207" t="s">
        <v>258</v>
      </c>
      <c r="T9" s="206" t="s">
        <v>258</v>
      </c>
      <c r="U9" s="175">
        <v>0</v>
      </c>
      <c r="V9" s="207">
        <v>0</v>
      </c>
      <c r="W9" s="208">
        <v>0</v>
      </c>
      <c r="X9" s="206" t="s">
        <v>860</v>
      </c>
      <c r="Y9" s="205" t="s">
        <v>10</v>
      </c>
      <c r="Z9" s="172" t="s">
        <v>888</v>
      </c>
    </row>
    <row r="10" spans="1:26" s="196" customFormat="1" ht="63.75" x14ac:dyDescent="0.25">
      <c r="A10" s="361"/>
      <c r="B10" s="260" t="s">
        <v>931</v>
      </c>
      <c r="C10" s="260" t="s">
        <v>932</v>
      </c>
      <c r="D10" s="260" t="s">
        <v>936</v>
      </c>
      <c r="E10" s="260">
        <v>2449</v>
      </c>
      <c r="F10" s="269">
        <v>44561</v>
      </c>
      <c r="G10" s="172"/>
      <c r="H10" s="172" t="s">
        <v>908</v>
      </c>
      <c r="I10" s="197" t="s">
        <v>246</v>
      </c>
      <c r="J10" s="172" t="s">
        <v>258</v>
      </c>
      <c r="K10" s="172" t="s">
        <v>258</v>
      </c>
      <c r="L10" s="171" t="s">
        <v>258</v>
      </c>
      <c r="M10" s="174" t="s">
        <v>261</v>
      </c>
      <c r="N10" s="174" t="s">
        <v>270</v>
      </c>
      <c r="O10" s="174" t="s">
        <v>271</v>
      </c>
      <c r="P10" s="174" t="s">
        <v>531</v>
      </c>
      <c r="Q10" s="174" t="s">
        <v>610</v>
      </c>
      <c r="R10" s="217">
        <v>500</v>
      </c>
      <c r="S10" s="207" t="s">
        <v>258</v>
      </c>
      <c r="T10" s="206" t="s">
        <v>258</v>
      </c>
      <c r="U10" s="175">
        <v>0</v>
      </c>
      <c r="V10" s="198">
        <v>500</v>
      </c>
      <c r="W10" s="219">
        <v>0</v>
      </c>
      <c r="X10" s="172" t="s">
        <v>860</v>
      </c>
      <c r="Y10" s="205" t="s">
        <v>10</v>
      </c>
      <c r="Z10" s="172" t="s">
        <v>890</v>
      </c>
    </row>
    <row r="11" spans="1:26" s="196" customFormat="1" ht="59.25" customHeight="1" x14ac:dyDescent="0.25">
      <c r="A11" s="361"/>
      <c r="B11" s="261"/>
      <c r="C11" s="261"/>
      <c r="D11" s="261"/>
      <c r="E11" s="261"/>
      <c r="F11" s="273"/>
      <c r="G11" s="172">
        <v>398</v>
      </c>
      <c r="H11" s="172" t="s">
        <v>909</v>
      </c>
      <c r="I11" s="197" t="s">
        <v>246</v>
      </c>
      <c r="J11" s="172" t="s">
        <v>258</v>
      </c>
      <c r="K11" s="172" t="s">
        <v>258</v>
      </c>
      <c r="L11" s="171" t="s">
        <v>258</v>
      </c>
      <c r="M11" s="174" t="s">
        <v>261</v>
      </c>
      <c r="N11" s="174" t="s">
        <v>289</v>
      </c>
      <c r="O11" s="174" t="s">
        <v>290</v>
      </c>
      <c r="P11" s="174" t="s">
        <v>682</v>
      </c>
      <c r="Q11" s="174" t="s">
        <v>557</v>
      </c>
      <c r="R11" s="217">
        <v>11638</v>
      </c>
      <c r="S11" s="207" t="s">
        <v>258</v>
      </c>
      <c r="T11" s="206" t="s">
        <v>258</v>
      </c>
      <c r="U11" s="175">
        <v>0</v>
      </c>
      <c r="V11" s="190">
        <v>11638</v>
      </c>
      <c r="W11" s="219">
        <v>0</v>
      </c>
      <c r="X11" s="172" t="s">
        <v>859</v>
      </c>
      <c r="Y11" s="205" t="s">
        <v>10</v>
      </c>
      <c r="Z11" s="172" t="s">
        <v>890</v>
      </c>
    </row>
    <row r="12" spans="1:26" s="196" customFormat="1" ht="63.75" x14ac:dyDescent="0.25">
      <c r="A12" s="361"/>
      <c r="B12" s="261"/>
      <c r="C12" s="261"/>
      <c r="D12" s="261"/>
      <c r="E12" s="261"/>
      <c r="F12" s="273"/>
      <c r="G12" s="172" t="s">
        <v>910</v>
      </c>
      <c r="H12" s="172" t="s">
        <v>911</v>
      </c>
      <c r="I12" s="197" t="s">
        <v>246</v>
      </c>
      <c r="J12" s="172" t="s">
        <v>258</v>
      </c>
      <c r="K12" s="172" t="s">
        <v>258</v>
      </c>
      <c r="L12" s="171" t="s">
        <v>258</v>
      </c>
      <c r="M12" s="174" t="s">
        <v>261</v>
      </c>
      <c r="N12" s="174" t="s">
        <v>270</v>
      </c>
      <c r="O12" s="174" t="s">
        <v>271</v>
      </c>
      <c r="P12" s="174" t="s">
        <v>664</v>
      </c>
      <c r="Q12" s="174" t="s">
        <v>669</v>
      </c>
      <c r="R12" s="217">
        <v>3000</v>
      </c>
      <c r="S12" s="207" t="s">
        <v>258</v>
      </c>
      <c r="T12" s="206" t="s">
        <v>258</v>
      </c>
      <c r="U12" s="175">
        <v>0</v>
      </c>
      <c r="V12" s="198">
        <v>3000</v>
      </c>
      <c r="W12" s="219">
        <v>0</v>
      </c>
      <c r="X12" s="172" t="s">
        <v>860</v>
      </c>
      <c r="Y12" s="205" t="s">
        <v>10</v>
      </c>
      <c r="Z12" s="172" t="s">
        <v>890</v>
      </c>
    </row>
    <row r="13" spans="1:26" s="196" customFormat="1" ht="54.75" customHeight="1" x14ac:dyDescent="0.25">
      <c r="A13" s="361"/>
      <c r="B13" s="261"/>
      <c r="C13" s="261"/>
      <c r="D13" s="261"/>
      <c r="E13" s="261"/>
      <c r="F13" s="273"/>
      <c r="G13" s="172" t="s">
        <v>910</v>
      </c>
      <c r="H13" s="182" t="s">
        <v>912</v>
      </c>
      <c r="I13" s="197" t="s">
        <v>246</v>
      </c>
      <c r="J13" s="172" t="s">
        <v>258</v>
      </c>
      <c r="K13" s="172" t="s">
        <v>258</v>
      </c>
      <c r="L13" s="171" t="s">
        <v>253</v>
      </c>
      <c r="M13" s="174" t="s">
        <v>261</v>
      </c>
      <c r="N13" s="174" t="s">
        <v>270</v>
      </c>
      <c r="O13" s="174" t="s">
        <v>271</v>
      </c>
      <c r="P13" s="174" t="s">
        <v>664</v>
      </c>
      <c r="Q13" s="174" t="s">
        <v>669</v>
      </c>
      <c r="R13" s="217">
        <v>10000</v>
      </c>
      <c r="S13" s="207" t="s">
        <v>258</v>
      </c>
      <c r="T13" s="206" t="s">
        <v>258</v>
      </c>
      <c r="U13" s="175">
        <v>0</v>
      </c>
      <c r="V13" s="190">
        <v>10000</v>
      </c>
      <c r="W13" s="219">
        <v>0</v>
      </c>
      <c r="X13" s="172" t="s">
        <v>860</v>
      </c>
      <c r="Y13" s="205" t="s">
        <v>10</v>
      </c>
      <c r="Z13" s="172" t="s">
        <v>890</v>
      </c>
    </row>
    <row r="14" spans="1:26" s="196" customFormat="1" ht="30" customHeight="1" x14ac:dyDescent="0.25">
      <c r="A14" s="361"/>
      <c r="B14" s="261"/>
      <c r="C14" s="261"/>
      <c r="D14" s="261"/>
      <c r="E14" s="261"/>
      <c r="F14" s="273"/>
      <c r="G14" s="172">
        <v>1500</v>
      </c>
      <c r="H14" s="172" t="s">
        <v>913</v>
      </c>
      <c r="I14" s="197" t="s">
        <v>246</v>
      </c>
      <c r="J14" s="172" t="s">
        <v>258</v>
      </c>
      <c r="K14" s="172" t="s">
        <v>258</v>
      </c>
      <c r="L14" s="171" t="s">
        <v>258</v>
      </c>
      <c r="M14" s="174" t="s">
        <v>261</v>
      </c>
      <c r="N14" s="174" t="s">
        <v>270</v>
      </c>
      <c r="O14" s="174" t="s">
        <v>271</v>
      </c>
      <c r="P14" s="174" t="s">
        <v>664</v>
      </c>
      <c r="Q14" s="174" t="s">
        <v>669</v>
      </c>
      <c r="R14" s="217">
        <v>3000</v>
      </c>
      <c r="S14" s="207" t="s">
        <v>258</v>
      </c>
      <c r="T14" s="206" t="s">
        <v>258</v>
      </c>
      <c r="U14" s="175">
        <v>0</v>
      </c>
      <c r="V14" s="198">
        <v>3000</v>
      </c>
      <c r="W14" s="219">
        <v>0</v>
      </c>
      <c r="X14" s="172" t="s">
        <v>860</v>
      </c>
      <c r="Y14" s="205" t="s">
        <v>10</v>
      </c>
      <c r="Z14" s="172" t="s">
        <v>890</v>
      </c>
    </row>
    <row r="15" spans="1:26" s="196" customFormat="1" ht="30" customHeight="1" x14ac:dyDescent="0.25">
      <c r="A15" s="361"/>
      <c r="B15" s="261"/>
      <c r="C15" s="261"/>
      <c r="D15" s="261"/>
      <c r="E15" s="261"/>
      <c r="F15" s="273"/>
      <c r="G15" s="172">
        <v>135</v>
      </c>
      <c r="H15" s="196" t="s">
        <v>914</v>
      </c>
      <c r="I15" s="197" t="s">
        <v>246</v>
      </c>
      <c r="J15" s="172" t="s">
        <v>258</v>
      </c>
      <c r="K15" s="172" t="s">
        <v>258</v>
      </c>
      <c r="L15" s="171" t="s">
        <v>258</v>
      </c>
      <c r="M15" s="174" t="s">
        <v>261</v>
      </c>
      <c r="N15" s="174" t="s">
        <v>270</v>
      </c>
      <c r="O15" s="174" t="s">
        <v>271</v>
      </c>
      <c r="P15" s="174" t="s">
        <v>664</v>
      </c>
      <c r="Q15" s="174" t="s">
        <v>669</v>
      </c>
      <c r="R15" s="217">
        <v>2740</v>
      </c>
      <c r="S15" s="174" t="s">
        <v>701</v>
      </c>
      <c r="T15" s="174" t="s">
        <v>940</v>
      </c>
      <c r="U15" s="175">
        <v>539</v>
      </c>
      <c r="V15" s="190">
        <v>2740</v>
      </c>
      <c r="W15" s="219">
        <v>539</v>
      </c>
      <c r="X15" s="172" t="s">
        <v>860</v>
      </c>
      <c r="Y15" s="205" t="s">
        <v>10</v>
      </c>
      <c r="Z15" s="172" t="s">
        <v>890</v>
      </c>
    </row>
    <row r="16" spans="1:26" s="196" customFormat="1" ht="30" customHeight="1" x14ac:dyDescent="0.25">
      <c r="A16" s="361"/>
      <c r="B16" s="261"/>
      <c r="C16" s="261"/>
      <c r="D16" s="261"/>
      <c r="E16" s="261"/>
      <c r="F16" s="273"/>
      <c r="G16" s="172">
        <v>130</v>
      </c>
      <c r="H16" s="182" t="s">
        <v>915</v>
      </c>
      <c r="I16" s="197" t="s">
        <v>246</v>
      </c>
      <c r="J16" s="172" t="s">
        <v>258</v>
      </c>
      <c r="K16" s="172" t="s">
        <v>258</v>
      </c>
      <c r="L16" s="171" t="s">
        <v>258</v>
      </c>
      <c r="M16" s="174" t="s">
        <v>261</v>
      </c>
      <c r="N16" s="174" t="s">
        <v>270</v>
      </c>
      <c r="O16" s="174" t="s">
        <v>271</v>
      </c>
      <c r="P16" s="174" t="s">
        <v>664</v>
      </c>
      <c r="Q16" s="174" t="s">
        <v>669</v>
      </c>
      <c r="R16" s="217">
        <v>2000</v>
      </c>
      <c r="S16" s="207" t="s">
        <v>258</v>
      </c>
      <c r="T16" s="206" t="s">
        <v>258</v>
      </c>
      <c r="U16" s="175">
        <v>0</v>
      </c>
      <c r="V16" s="198">
        <v>2000</v>
      </c>
      <c r="W16" s="219">
        <v>0</v>
      </c>
      <c r="X16" s="172" t="s">
        <v>860</v>
      </c>
      <c r="Y16" s="205" t="s">
        <v>10</v>
      </c>
      <c r="Z16" s="172" t="s">
        <v>890</v>
      </c>
    </row>
    <row r="17" spans="1:26" s="196" customFormat="1" ht="30" customHeight="1" x14ac:dyDescent="0.25">
      <c r="A17" s="361"/>
      <c r="B17" s="261"/>
      <c r="C17" s="261"/>
      <c r="D17" s="261"/>
      <c r="E17" s="261"/>
      <c r="F17" s="273"/>
      <c r="G17" s="172">
        <v>286</v>
      </c>
      <c r="H17" s="172" t="s">
        <v>916</v>
      </c>
      <c r="I17" s="197" t="s">
        <v>246</v>
      </c>
      <c r="J17" s="172" t="s">
        <v>258</v>
      </c>
      <c r="K17" s="172" t="s">
        <v>258</v>
      </c>
      <c r="L17" s="171" t="s">
        <v>258</v>
      </c>
      <c r="M17" s="174" t="s">
        <v>261</v>
      </c>
      <c r="N17" s="174" t="s">
        <v>270</v>
      </c>
      <c r="O17" s="174" t="s">
        <v>271</v>
      </c>
      <c r="P17" s="174" t="s">
        <v>664</v>
      </c>
      <c r="Q17" s="174" t="s">
        <v>672</v>
      </c>
      <c r="R17" s="217">
        <v>2760</v>
      </c>
      <c r="S17" s="207" t="s">
        <v>258</v>
      </c>
      <c r="T17" s="206" t="s">
        <v>258</v>
      </c>
      <c r="U17" s="175">
        <v>0</v>
      </c>
      <c r="V17" s="190">
        <v>2760</v>
      </c>
      <c r="W17" s="219">
        <v>0</v>
      </c>
      <c r="X17" s="172" t="s">
        <v>860</v>
      </c>
      <c r="Y17" s="205" t="s">
        <v>10</v>
      </c>
      <c r="Z17" s="172" t="s">
        <v>890</v>
      </c>
    </row>
    <row r="18" spans="1:26" s="196" customFormat="1" ht="30" customHeight="1" x14ac:dyDescent="0.25">
      <c r="A18" s="361"/>
      <c r="B18" s="262"/>
      <c r="C18" s="262"/>
      <c r="D18" s="262"/>
      <c r="E18" s="262"/>
      <c r="F18" s="270"/>
      <c r="G18" s="172"/>
      <c r="H18" s="182" t="s">
        <v>917</v>
      </c>
      <c r="I18" s="197" t="s">
        <v>246</v>
      </c>
      <c r="J18" s="172" t="s">
        <v>258</v>
      </c>
      <c r="K18" s="172" t="s">
        <v>258</v>
      </c>
      <c r="L18" s="171" t="s">
        <v>258</v>
      </c>
      <c r="M18" s="174" t="s">
        <v>261</v>
      </c>
      <c r="N18" s="174" t="s">
        <v>270</v>
      </c>
      <c r="O18" s="174" t="s">
        <v>271</v>
      </c>
      <c r="P18" s="174" t="s">
        <v>664</v>
      </c>
      <c r="Q18" s="174" t="s">
        <v>672</v>
      </c>
      <c r="R18" s="217">
        <v>100</v>
      </c>
      <c r="S18" s="207" t="s">
        <v>258</v>
      </c>
      <c r="T18" s="206" t="s">
        <v>258</v>
      </c>
      <c r="U18" s="175">
        <v>0</v>
      </c>
      <c r="V18" s="198">
        <v>100</v>
      </c>
      <c r="W18" s="219">
        <v>0</v>
      </c>
      <c r="X18" s="172" t="s">
        <v>860</v>
      </c>
      <c r="Y18" s="205" t="s">
        <v>10</v>
      </c>
      <c r="Z18" s="172" t="s">
        <v>890</v>
      </c>
    </row>
    <row r="19" spans="1:26" s="196" customFormat="1" ht="30" customHeight="1" x14ac:dyDescent="0.25">
      <c r="A19" s="361"/>
      <c r="B19" s="260" t="s">
        <v>935</v>
      </c>
      <c r="C19" s="260" t="s">
        <v>933</v>
      </c>
      <c r="D19" s="260" t="s">
        <v>937</v>
      </c>
      <c r="E19" s="260">
        <v>17000</v>
      </c>
      <c r="F19" s="269">
        <v>44561</v>
      </c>
      <c r="G19" s="266">
        <v>17000</v>
      </c>
      <c r="H19" s="172" t="s">
        <v>908</v>
      </c>
      <c r="I19" s="197" t="s">
        <v>246</v>
      </c>
      <c r="J19" s="172" t="s">
        <v>258</v>
      </c>
      <c r="K19" s="172" t="s">
        <v>258</v>
      </c>
      <c r="L19" s="171" t="s">
        <v>258</v>
      </c>
      <c r="M19" s="174" t="s">
        <v>261</v>
      </c>
      <c r="N19" s="174" t="s">
        <v>270</v>
      </c>
      <c r="O19" s="174" t="s">
        <v>271</v>
      </c>
      <c r="P19" s="174" t="s">
        <v>531</v>
      </c>
      <c r="Q19" s="174" t="s">
        <v>610</v>
      </c>
      <c r="R19" s="217">
        <v>500</v>
      </c>
      <c r="S19" s="207" t="s">
        <v>258</v>
      </c>
      <c r="T19" s="206" t="s">
        <v>258</v>
      </c>
      <c r="U19" s="175">
        <v>0</v>
      </c>
      <c r="V19" s="198">
        <v>500</v>
      </c>
      <c r="W19" s="219">
        <v>0</v>
      </c>
      <c r="X19" s="172" t="s">
        <v>860</v>
      </c>
      <c r="Y19" s="205" t="s">
        <v>10</v>
      </c>
      <c r="Z19" s="172" t="s">
        <v>890</v>
      </c>
    </row>
    <row r="20" spans="1:26" s="196" customFormat="1" ht="30" customHeight="1" x14ac:dyDescent="0.25">
      <c r="A20" s="361"/>
      <c r="B20" s="261"/>
      <c r="C20" s="261"/>
      <c r="D20" s="261"/>
      <c r="E20" s="261"/>
      <c r="F20" s="273"/>
      <c r="G20" s="267"/>
      <c r="H20" s="172" t="s">
        <v>918</v>
      </c>
      <c r="I20" s="197" t="s">
        <v>246</v>
      </c>
      <c r="J20" s="172" t="s">
        <v>258</v>
      </c>
      <c r="K20" s="172" t="s">
        <v>258</v>
      </c>
      <c r="L20" s="171" t="s">
        <v>258</v>
      </c>
      <c r="M20" s="174" t="s">
        <v>261</v>
      </c>
      <c r="N20" s="174" t="s">
        <v>270</v>
      </c>
      <c r="O20" s="174" t="s">
        <v>271</v>
      </c>
      <c r="P20" s="174" t="s">
        <v>664</v>
      </c>
      <c r="Q20" s="174" t="s">
        <v>666</v>
      </c>
      <c r="R20" s="217">
        <v>2050</v>
      </c>
      <c r="S20" s="207" t="s">
        <v>258</v>
      </c>
      <c r="T20" s="206" t="s">
        <v>258</v>
      </c>
      <c r="U20" s="175">
        <v>0</v>
      </c>
      <c r="V20" s="198">
        <v>2050</v>
      </c>
      <c r="W20" s="219">
        <v>0</v>
      </c>
      <c r="X20" s="172" t="s">
        <v>860</v>
      </c>
      <c r="Y20" s="205" t="s">
        <v>10</v>
      </c>
      <c r="Z20" s="172" t="s">
        <v>890</v>
      </c>
    </row>
    <row r="21" spans="1:26" s="196" customFormat="1" ht="30" customHeight="1" x14ac:dyDescent="0.25">
      <c r="A21" s="361"/>
      <c r="B21" s="261"/>
      <c r="C21" s="261"/>
      <c r="D21" s="261"/>
      <c r="E21" s="261"/>
      <c r="F21" s="273"/>
      <c r="G21" s="267"/>
      <c r="H21" s="172" t="s">
        <v>919</v>
      </c>
      <c r="I21" s="197" t="s">
        <v>246</v>
      </c>
      <c r="J21" s="172" t="s">
        <v>258</v>
      </c>
      <c r="K21" s="172" t="s">
        <v>258</v>
      </c>
      <c r="L21" s="171" t="s">
        <v>258</v>
      </c>
      <c r="M21" s="174" t="s">
        <v>261</v>
      </c>
      <c r="N21" s="174" t="s">
        <v>270</v>
      </c>
      <c r="O21" s="174" t="s">
        <v>271</v>
      </c>
      <c r="P21" s="174" t="s">
        <v>664</v>
      </c>
      <c r="Q21" s="174" t="s">
        <v>672</v>
      </c>
      <c r="R21" s="217">
        <v>250</v>
      </c>
      <c r="S21" s="207" t="s">
        <v>258</v>
      </c>
      <c r="T21" s="206" t="s">
        <v>258</v>
      </c>
      <c r="U21" s="175">
        <v>0</v>
      </c>
      <c r="V21" s="198">
        <v>250</v>
      </c>
      <c r="W21" s="219">
        <v>0</v>
      </c>
      <c r="X21" s="172" t="s">
        <v>860</v>
      </c>
      <c r="Y21" s="205" t="s">
        <v>10</v>
      </c>
      <c r="Z21" s="172" t="s">
        <v>890</v>
      </c>
    </row>
    <row r="22" spans="1:26" s="196" customFormat="1" ht="30" customHeight="1" x14ac:dyDescent="0.25">
      <c r="A22" s="361"/>
      <c r="B22" s="261"/>
      <c r="C22" s="261"/>
      <c r="D22" s="261"/>
      <c r="E22" s="261"/>
      <c r="F22" s="273"/>
      <c r="G22" s="267"/>
      <c r="H22" s="172" t="s">
        <v>920</v>
      </c>
      <c r="I22" s="197" t="s">
        <v>246</v>
      </c>
      <c r="J22" s="172" t="s">
        <v>258</v>
      </c>
      <c r="K22" s="172" t="s">
        <v>258</v>
      </c>
      <c r="L22" s="171" t="s">
        <v>258</v>
      </c>
      <c r="M22" s="174" t="s">
        <v>261</v>
      </c>
      <c r="N22" s="174" t="s">
        <v>270</v>
      </c>
      <c r="O22" s="174" t="s">
        <v>271</v>
      </c>
      <c r="P22" s="174" t="s">
        <v>664</v>
      </c>
      <c r="Q22" s="174" t="s">
        <v>666</v>
      </c>
      <c r="R22" s="217">
        <v>300</v>
      </c>
      <c r="S22" s="207" t="s">
        <v>258</v>
      </c>
      <c r="T22" s="206" t="s">
        <v>258</v>
      </c>
      <c r="U22" s="175">
        <v>0</v>
      </c>
      <c r="V22" s="198">
        <v>300</v>
      </c>
      <c r="W22" s="219">
        <v>0</v>
      </c>
      <c r="X22" s="172" t="s">
        <v>860</v>
      </c>
      <c r="Y22" s="205" t="s">
        <v>10</v>
      </c>
      <c r="Z22" s="172" t="s">
        <v>890</v>
      </c>
    </row>
    <row r="23" spans="1:26" s="196" customFormat="1" ht="30" customHeight="1" x14ac:dyDescent="0.25">
      <c r="A23" s="361"/>
      <c r="B23" s="261"/>
      <c r="C23" s="261"/>
      <c r="D23" s="261"/>
      <c r="E23" s="261"/>
      <c r="F23" s="273"/>
      <c r="G23" s="267"/>
      <c r="H23" s="182" t="s">
        <v>921</v>
      </c>
      <c r="I23" s="197" t="s">
        <v>246</v>
      </c>
      <c r="J23" s="172" t="s">
        <v>258</v>
      </c>
      <c r="K23" s="172" t="s">
        <v>258</v>
      </c>
      <c r="L23" s="171" t="s">
        <v>258</v>
      </c>
      <c r="M23" s="174" t="s">
        <v>261</v>
      </c>
      <c r="N23" s="174" t="s">
        <v>270</v>
      </c>
      <c r="O23" s="174" t="s">
        <v>271</v>
      </c>
      <c r="P23" s="174" t="s">
        <v>664</v>
      </c>
      <c r="Q23" s="174" t="s">
        <v>666</v>
      </c>
      <c r="R23" s="217">
        <v>1300</v>
      </c>
      <c r="S23" s="207" t="s">
        <v>258</v>
      </c>
      <c r="T23" s="206" t="s">
        <v>258</v>
      </c>
      <c r="U23" s="175">
        <v>0</v>
      </c>
      <c r="V23" s="198">
        <v>1300</v>
      </c>
      <c r="W23" s="219">
        <v>0</v>
      </c>
      <c r="X23" s="172" t="s">
        <v>860</v>
      </c>
      <c r="Y23" s="205" t="s">
        <v>10</v>
      </c>
      <c r="Z23" s="172" t="s">
        <v>890</v>
      </c>
    </row>
    <row r="24" spans="1:26" s="196" customFormat="1" ht="30" customHeight="1" x14ac:dyDescent="0.25">
      <c r="A24" s="361"/>
      <c r="B24" s="262"/>
      <c r="C24" s="262"/>
      <c r="D24" s="262"/>
      <c r="E24" s="262"/>
      <c r="F24" s="270"/>
      <c r="G24" s="268"/>
      <c r="H24" s="209" t="s">
        <v>922</v>
      </c>
      <c r="I24" s="197" t="s">
        <v>246</v>
      </c>
      <c r="J24" s="172" t="s">
        <v>258</v>
      </c>
      <c r="K24" s="172" t="s">
        <v>258</v>
      </c>
      <c r="L24" s="171" t="s">
        <v>258</v>
      </c>
      <c r="M24" s="174" t="s">
        <v>261</v>
      </c>
      <c r="N24" s="174" t="s">
        <v>270</v>
      </c>
      <c r="O24" s="174" t="s">
        <v>271</v>
      </c>
      <c r="P24" s="174" t="s">
        <v>664</v>
      </c>
      <c r="Q24" s="174" t="s">
        <v>666</v>
      </c>
      <c r="R24" s="217">
        <v>1500</v>
      </c>
      <c r="S24" s="207" t="s">
        <v>258</v>
      </c>
      <c r="T24" s="206" t="s">
        <v>258</v>
      </c>
      <c r="U24" s="175">
        <v>0</v>
      </c>
      <c r="V24" s="198">
        <v>1500</v>
      </c>
      <c r="W24" s="219"/>
      <c r="X24" s="172" t="s">
        <v>860</v>
      </c>
      <c r="Y24" s="205" t="s">
        <v>10</v>
      </c>
      <c r="Z24" s="172" t="s">
        <v>890</v>
      </c>
    </row>
    <row r="25" spans="1:26" s="196" customFormat="1" ht="45" customHeight="1" x14ac:dyDescent="0.25">
      <c r="A25" s="361"/>
      <c r="B25" s="266" t="s">
        <v>934</v>
      </c>
      <c r="C25" s="266" t="s">
        <v>939</v>
      </c>
      <c r="D25" s="266" t="s">
        <v>938</v>
      </c>
      <c r="E25" s="260">
        <v>450</v>
      </c>
      <c r="F25" s="269">
        <v>44561</v>
      </c>
      <c r="G25" s="266" t="s">
        <v>923</v>
      </c>
      <c r="H25" s="210" t="s">
        <v>924</v>
      </c>
      <c r="I25" s="197" t="s">
        <v>246</v>
      </c>
      <c r="J25" s="172" t="s">
        <v>197</v>
      </c>
      <c r="K25" s="172" t="s">
        <v>198</v>
      </c>
      <c r="L25" s="171" t="s">
        <v>258</v>
      </c>
      <c r="M25" s="174" t="s">
        <v>286</v>
      </c>
      <c r="N25" s="174" t="s">
        <v>296</v>
      </c>
      <c r="O25" s="211" t="s">
        <v>297</v>
      </c>
      <c r="P25" s="174" t="s">
        <v>646</v>
      </c>
      <c r="Q25" s="174" t="s">
        <v>657</v>
      </c>
      <c r="R25" s="217">
        <v>6884</v>
      </c>
      <c r="S25" s="174" t="s">
        <v>698</v>
      </c>
      <c r="T25" s="174" t="s">
        <v>907</v>
      </c>
      <c r="U25" s="175">
        <v>900</v>
      </c>
      <c r="V25" s="271">
        <v>6884</v>
      </c>
      <c r="W25" s="219">
        <v>900</v>
      </c>
      <c r="X25" s="172" t="s">
        <v>860</v>
      </c>
      <c r="Y25" s="205" t="s">
        <v>10</v>
      </c>
      <c r="Z25" s="172" t="s">
        <v>890</v>
      </c>
    </row>
    <row r="26" spans="1:26" s="196" customFormat="1" ht="30" customHeight="1" x14ac:dyDescent="0.25">
      <c r="A26" s="361"/>
      <c r="B26" s="267"/>
      <c r="C26" s="267"/>
      <c r="D26" s="267"/>
      <c r="E26" s="262"/>
      <c r="F26" s="270"/>
      <c r="G26" s="268"/>
      <c r="H26" s="210" t="s">
        <v>925</v>
      </c>
      <c r="I26" s="197" t="s">
        <v>246</v>
      </c>
      <c r="J26" s="172" t="s">
        <v>197</v>
      </c>
      <c r="K26" s="172" t="s">
        <v>198</v>
      </c>
      <c r="L26" s="171" t="s">
        <v>258</v>
      </c>
      <c r="M26" s="174" t="s">
        <v>286</v>
      </c>
      <c r="N26" s="174" t="s">
        <v>296</v>
      </c>
      <c r="O26" s="211" t="s">
        <v>297</v>
      </c>
      <c r="P26" s="174" t="s">
        <v>646</v>
      </c>
      <c r="Q26" s="174" t="s">
        <v>657</v>
      </c>
      <c r="R26" s="217">
        <v>0</v>
      </c>
      <c r="S26" s="207" t="s">
        <v>258</v>
      </c>
      <c r="T26" s="206" t="s">
        <v>258</v>
      </c>
      <c r="U26" s="175"/>
      <c r="V26" s="272"/>
      <c r="W26" s="219"/>
      <c r="X26" s="172" t="s">
        <v>860</v>
      </c>
      <c r="Y26" s="205" t="s">
        <v>10</v>
      </c>
      <c r="Z26" s="172" t="s">
        <v>890</v>
      </c>
    </row>
    <row r="27" spans="1:26" s="196" customFormat="1" ht="30" customHeight="1" x14ac:dyDescent="0.25">
      <c r="A27" s="361"/>
      <c r="B27" s="267"/>
      <c r="C27" s="267"/>
      <c r="D27" s="267"/>
      <c r="E27" s="172">
        <v>1000</v>
      </c>
      <c r="F27" s="173">
        <v>44561</v>
      </c>
      <c r="G27" s="172" t="s">
        <v>926</v>
      </c>
      <c r="H27" s="210" t="s">
        <v>927</v>
      </c>
      <c r="I27" s="197" t="s">
        <v>246</v>
      </c>
      <c r="J27" s="172" t="s">
        <v>135</v>
      </c>
      <c r="K27" s="172" t="s">
        <v>136</v>
      </c>
      <c r="L27" s="171" t="s">
        <v>258</v>
      </c>
      <c r="M27" s="174" t="s">
        <v>286</v>
      </c>
      <c r="N27" s="174" t="s">
        <v>296</v>
      </c>
      <c r="O27" s="211" t="s">
        <v>297</v>
      </c>
      <c r="P27" s="174" t="s">
        <v>660</v>
      </c>
      <c r="Q27" s="174" t="s">
        <v>661</v>
      </c>
      <c r="R27" s="217">
        <v>60494</v>
      </c>
      <c r="S27" s="207" t="s">
        <v>258</v>
      </c>
      <c r="T27" s="206" t="s">
        <v>258</v>
      </c>
      <c r="U27" s="175">
        <v>0</v>
      </c>
      <c r="V27" s="190">
        <v>60494</v>
      </c>
      <c r="W27" s="219">
        <v>0</v>
      </c>
      <c r="X27" s="172" t="s">
        <v>860</v>
      </c>
      <c r="Y27" s="205" t="s">
        <v>10</v>
      </c>
      <c r="Z27" s="172" t="s">
        <v>890</v>
      </c>
    </row>
    <row r="28" spans="1:26" s="196" customFormat="1" ht="30" customHeight="1" x14ac:dyDescent="0.25">
      <c r="A28" s="361"/>
      <c r="B28" s="267"/>
      <c r="C28" s="267"/>
      <c r="D28" s="267"/>
      <c r="E28" s="172">
        <v>50</v>
      </c>
      <c r="F28" s="173">
        <v>44561</v>
      </c>
      <c r="G28" s="172" t="s">
        <v>928</v>
      </c>
      <c r="H28" s="210" t="s">
        <v>929</v>
      </c>
      <c r="I28" s="197" t="s">
        <v>246</v>
      </c>
      <c r="J28" s="172" t="s">
        <v>197</v>
      </c>
      <c r="K28" s="172" t="s">
        <v>202</v>
      </c>
      <c r="L28" s="171" t="s">
        <v>258</v>
      </c>
      <c r="M28" s="174" t="s">
        <v>286</v>
      </c>
      <c r="N28" s="174" t="s">
        <v>296</v>
      </c>
      <c r="O28" s="211" t="s">
        <v>297</v>
      </c>
      <c r="P28" s="174" t="s">
        <v>652</v>
      </c>
      <c r="Q28" s="174" t="s">
        <v>654</v>
      </c>
      <c r="R28" s="217">
        <v>4800</v>
      </c>
      <c r="S28" s="207" t="s">
        <v>258</v>
      </c>
      <c r="T28" s="206" t="s">
        <v>258</v>
      </c>
      <c r="U28" s="175">
        <v>0</v>
      </c>
      <c r="V28" s="198">
        <v>4800</v>
      </c>
      <c r="W28" s="219">
        <v>0</v>
      </c>
      <c r="X28" s="172" t="s">
        <v>860</v>
      </c>
      <c r="Y28" s="205" t="s">
        <v>10</v>
      </c>
      <c r="Z28" s="172" t="s">
        <v>890</v>
      </c>
    </row>
    <row r="29" spans="1:26" s="196" customFormat="1" ht="78" customHeight="1" x14ac:dyDescent="0.25">
      <c r="A29" s="361"/>
      <c r="B29" s="268"/>
      <c r="C29" s="268"/>
      <c r="D29" s="268"/>
      <c r="E29" s="172" t="s">
        <v>943</v>
      </c>
      <c r="F29" s="173">
        <v>44561</v>
      </c>
      <c r="G29" s="172"/>
      <c r="H29" s="172" t="s">
        <v>930</v>
      </c>
      <c r="I29" s="197" t="s">
        <v>247</v>
      </c>
      <c r="J29" s="172" t="s">
        <v>258</v>
      </c>
      <c r="K29" s="172" t="s">
        <v>141</v>
      </c>
      <c r="L29" s="171" t="s">
        <v>258</v>
      </c>
      <c r="M29" s="174" t="s">
        <v>258</v>
      </c>
      <c r="N29" s="174" t="s">
        <v>258</v>
      </c>
      <c r="O29" s="174" t="s">
        <v>258</v>
      </c>
      <c r="P29" s="174" t="s">
        <v>258</v>
      </c>
      <c r="Q29" s="174" t="s">
        <v>258</v>
      </c>
      <c r="R29" s="217">
        <v>0</v>
      </c>
      <c r="S29" s="174" t="s">
        <v>258</v>
      </c>
      <c r="T29" s="174" t="s">
        <v>258</v>
      </c>
      <c r="U29" s="175">
        <v>0</v>
      </c>
      <c r="V29" s="190">
        <v>0</v>
      </c>
      <c r="W29" s="219">
        <v>0</v>
      </c>
      <c r="X29" s="172" t="s">
        <v>860</v>
      </c>
      <c r="Y29" s="205" t="s">
        <v>10</v>
      </c>
      <c r="Z29" s="172" t="s">
        <v>890</v>
      </c>
    </row>
    <row r="30" spans="1:26" s="196" customFormat="1" ht="54.75" customHeight="1" x14ac:dyDescent="0.25">
      <c r="A30" s="361"/>
      <c r="B30" s="260" t="s">
        <v>941</v>
      </c>
      <c r="C30" s="260" t="s">
        <v>57</v>
      </c>
      <c r="D30" s="260" t="s">
        <v>942</v>
      </c>
      <c r="E30" s="260"/>
      <c r="F30" s="263">
        <v>44561</v>
      </c>
      <c r="G30" s="172" t="s">
        <v>945</v>
      </c>
      <c r="H30" s="172" t="s">
        <v>944</v>
      </c>
      <c r="I30" s="197" t="s">
        <v>247</v>
      </c>
      <c r="J30" s="172" t="s">
        <v>258</v>
      </c>
      <c r="K30" s="172" t="s">
        <v>258</v>
      </c>
      <c r="L30" s="172" t="s">
        <v>258</v>
      </c>
      <c r="M30" s="174" t="s">
        <v>318</v>
      </c>
      <c r="N30" s="174" t="s">
        <v>300</v>
      </c>
      <c r="O30" s="174" t="s">
        <v>301</v>
      </c>
      <c r="P30" s="174" t="s">
        <v>258</v>
      </c>
      <c r="Q30" s="174" t="s">
        <v>258</v>
      </c>
      <c r="R30" s="217">
        <v>733.60299999999995</v>
      </c>
      <c r="S30" s="174" t="s">
        <v>258</v>
      </c>
      <c r="T30" s="174" t="s">
        <v>258</v>
      </c>
      <c r="U30" s="175">
        <v>0</v>
      </c>
      <c r="V30" s="198">
        <v>733.60299999999995</v>
      </c>
      <c r="W30" s="219">
        <v>0</v>
      </c>
      <c r="X30" s="172" t="s">
        <v>866</v>
      </c>
      <c r="Y30" s="205" t="s">
        <v>10</v>
      </c>
      <c r="Z30" s="172" t="s">
        <v>15</v>
      </c>
    </row>
    <row r="31" spans="1:26" s="196" customFormat="1" ht="30" customHeight="1" x14ac:dyDescent="0.25">
      <c r="A31" s="361"/>
      <c r="B31" s="261"/>
      <c r="C31" s="261"/>
      <c r="D31" s="261"/>
      <c r="E31" s="261"/>
      <c r="F31" s="264"/>
      <c r="G31" s="172" t="s">
        <v>947</v>
      </c>
      <c r="H31" s="172" t="s">
        <v>946</v>
      </c>
      <c r="I31" s="197" t="s">
        <v>247</v>
      </c>
      <c r="J31" s="172" t="s">
        <v>258</v>
      </c>
      <c r="K31" s="172" t="s">
        <v>258</v>
      </c>
      <c r="L31" s="172" t="s">
        <v>258</v>
      </c>
      <c r="M31" s="174" t="s">
        <v>318</v>
      </c>
      <c r="N31" s="174" t="s">
        <v>300</v>
      </c>
      <c r="O31" s="174" t="s">
        <v>301</v>
      </c>
      <c r="P31" s="174" t="s">
        <v>258</v>
      </c>
      <c r="Q31" s="174" t="s">
        <v>258</v>
      </c>
      <c r="R31" s="217">
        <v>4767.4602500000001</v>
      </c>
      <c r="S31" s="174" t="s">
        <v>258</v>
      </c>
      <c r="T31" s="174" t="s">
        <v>258</v>
      </c>
      <c r="U31" s="175">
        <v>0</v>
      </c>
      <c r="V31" s="190">
        <v>4767.4602500000001</v>
      </c>
      <c r="W31" s="219">
        <v>0</v>
      </c>
      <c r="X31" s="172" t="s">
        <v>866</v>
      </c>
      <c r="Y31" s="205" t="s">
        <v>10</v>
      </c>
      <c r="Z31" s="172" t="s">
        <v>15</v>
      </c>
    </row>
    <row r="32" spans="1:26" s="196" customFormat="1" ht="30" customHeight="1" x14ac:dyDescent="0.25">
      <c r="A32" s="361"/>
      <c r="B32" s="261"/>
      <c r="C32" s="261"/>
      <c r="D32" s="261"/>
      <c r="E32" s="261"/>
      <c r="F32" s="264"/>
      <c r="G32" s="172"/>
      <c r="H32" s="176" t="s">
        <v>948</v>
      </c>
      <c r="I32" s="197" t="s">
        <v>247</v>
      </c>
      <c r="J32" s="172" t="s">
        <v>258</v>
      </c>
      <c r="K32" s="172" t="s">
        <v>258</v>
      </c>
      <c r="L32" s="172" t="s">
        <v>258</v>
      </c>
      <c r="M32" s="174" t="s">
        <v>318</v>
      </c>
      <c r="N32" s="174" t="s">
        <v>300</v>
      </c>
      <c r="O32" s="174" t="s">
        <v>301</v>
      </c>
      <c r="P32" s="174" t="s">
        <v>258</v>
      </c>
      <c r="Q32" s="174" t="s">
        <v>258</v>
      </c>
      <c r="R32" s="217">
        <v>1756.3136</v>
      </c>
      <c r="S32" s="174"/>
      <c r="T32" s="174"/>
      <c r="U32" s="175">
        <v>0</v>
      </c>
      <c r="V32" s="198">
        <v>1756.3136</v>
      </c>
      <c r="W32" s="219">
        <v>0</v>
      </c>
      <c r="X32" s="172" t="s">
        <v>866</v>
      </c>
      <c r="Y32" s="205" t="s">
        <v>10</v>
      </c>
      <c r="Z32" s="172" t="s">
        <v>15</v>
      </c>
    </row>
    <row r="33" spans="1:26" s="196" customFormat="1" ht="30" customHeight="1" x14ac:dyDescent="0.25">
      <c r="A33" s="361"/>
      <c r="B33" s="262"/>
      <c r="C33" s="262"/>
      <c r="D33" s="262"/>
      <c r="E33" s="262"/>
      <c r="F33" s="265"/>
      <c r="G33" s="172"/>
      <c r="H33" s="176" t="s">
        <v>949</v>
      </c>
      <c r="I33" s="197" t="s">
        <v>247</v>
      </c>
      <c r="J33" s="172" t="s">
        <v>258</v>
      </c>
      <c r="K33" s="172" t="s">
        <v>258</v>
      </c>
      <c r="L33" s="172" t="s">
        <v>258</v>
      </c>
      <c r="M33" s="174" t="s">
        <v>318</v>
      </c>
      <c r="N33" s="174" t="s">
        <v>300</v>
      </c>
      <c r="O33" s="174" t="s">
        <v>301</v>
      </c>
      <c r="P33" s="174" t="s">
        <v>258</v>
      </c>
      <c r="Q33" s="174" t="s">
        <v>258</v>
      </c>
      <c r="R33" s="217">
        <v>2742.6231499999999</v>
      </c>
      <c r="S33" s="174"/>
      <c r="T33" s="174"/>
      <c r="U33" s="175">
        <v>0</v>
      </c>
      <c r="V33" s="190">
        <v>2742.6231499999999</v>
      </c>
      <c r="W33" s="219">
        <v>0</v>
      </c>
      <c r="X33" s="172" t="s">
        <v>866</v>
      </c>
      <c r="Y33" s="205" t="s">
        <v>10</v>
      </c>
      <c r="Z33" s="172" t="s">
        <v>15</v>
      </c>
    </row>
    <row r="34" spans="1:26" s="196" customFormat="1" ht="68.25" customHeight="1" x14ac:dyDescent="0.25">
      <c r="A34" s="361"/>
      <c r="B34" s="229" t="s">
        <v>950</v>
      </c>
      <c r="C34" s="229" t="s">
        <v>954</v>
      </c>
      <c r="D34" s="229" t="s">
        <v>955</v>
      </c>
      <c r="E34" s="199">
        <v>0.8</v>
      </c>
      <c r="F34" s="177">
        <v>44561</v>
      </c>
      <c r="G34" s="172" t="s">
        <v>956</v>
      </c>
      <c r="H34" s="172" t="s">
        <v>951</v>
      </c>
      <c r="I34" s="197" t="s">
        <v>246</v>
      </c>
      <c r="J34" s="172" t="s">
        <v>162</v>
      </c>
      <c r="K34" s="172" t="s">
        <v>184</v>
      </c>
      <c r="L34" s="171" t="s">
        <v>258</v>
      </c>
      <c r="M34" s="174" t="s">
        <v>258</v>
      </c>
      <c r="N34" s="174" t="s">
        <v>258</v>
      </c>
      <c r="O34" s="174" t="s">
        <v>258</v>
      </c>
      <c r="P34" s="174" t="s">
        <v>258</v>
      </c>
      <c r="Q34" s="174" t="s">
        <v>258</v>
      </c>
      <c r="R34" s="175">
        <v>0</v>
      </c>
      <c r="S34" s="174" t="s">
        <v>695</v>
      </c>
      <c r="T34" s="174" t="s">
        <v>952</v>
      </c>
      <c r="U34" s="175">
        <v>9302</v>
      </c>
      <c r="V34" s="198">
        <v>0</v>
      </c>
      <c r="W34" s="255">
        <v>9302</v>
      </c>
      <c r="X34" s="172" t="s">
        <v>864</v>
      </c>
      <c r="Y34" s="205" t="s">
        <v>10</v>
      </c>
      <c r="Z34" s="172" t="s">
        <v>185</v>
      </c>
    </row>
    <row r="35" spans="1:26" s="196" customFormat="1" ht="50.25" customHeight="1" x14ac:dyDescent="0.25">
      <c r="A35" s="362"/>
      <c r="B35" s="231"/>
      <c r="C35" s="231"/>
      <c r="D35" s="231"/>
      <c r="E35" s="199">
        <v>1</v>
      </c>
      <c r="F35" s="177">
        <v>44561</v>
      </c>
      <c r="G35" s="172" t="s">
        <v>957</v>
      </c>
      <c r="H35" s="172" t="s">
        <v>953</v>
      </c>
      <c r="I35" s="197" t="s">
        <v>246</v>
      </c>
      <c r="J35" s="172" t="s">
        <v>162</v>
      </c>
      <c r="K35" s="172" t="s">
        <v>184</v>
      </c>
      <c r="L35" s="171" t="s">
        <v>258</v>
      </c>
      <c r="M35" s="174" t="s">
        <v>258</v>
      </c>
      <c r="N35" s="174" t="s">
        <v>258</v>
      </c>
      <c r="O35" s="174" t="s">
        <v>258</v>
      </c>
      <c r="P35" s="174" t="s">
        <v>258</v>
      </c>
      <c r="Q35" s="174" t="s">
        <v>258</v>
      </c>
      <c r="R35" s="175">
        <v>0</v>
      </c>
      <c r="S35" s="174" t="s">
        <v>695</v>
      </c>
      <c r="T35" s="174" t="s">
        <v>952</v>
      </c>
      <c r="U35" s="175"/>
      <c r="V35" s="198">
        <v>0</v>
      </c>
      <c r="W35" s="256"/>
      <c r="X35" s="172" t="s">
        <v>864</v>
      </c>
      <c r="Y35" s="205" t="s">
        <v>10</v>
      </c>
      <c r="Z35" s="172" t="s">
        <v>185</v>
      </c>
    </row>
    <row r="36" spans="1:26" s="196" customFormat="1" ht="51" customHeight="1" x14ac:dyDescent="0.25">
      <c r="A36" s="360" t="s">
        <v>1054</v>
      </c>
      <c r="B36" s="229" t="s">
        <v>958</v>
      </c>
      <c r="C36" s="229" t="s">
        <v>959</v>
      </c>
      <c r="D36" s="229" t="s">
        <v>1011</v>
      </c>
      <c r="E36" s="229">
        <v>20</v>
      </c>
      <c r="F36" s="257">
        <v>44561</v>
      </c>
      <c r="G36" s="172" t="s">
        <v>964</v>
      </c>
      <c r="H36" s="172" t="s">
        <v>960</v>
      </c>
      <c r="I36" s="197" t="s">
        <v>246</v>
      </c>
      <c r="J36" s="172" t="s">
        <v>258</v>
      </c>
      <c r="K36" s="172" t="s">
        <v>258</v>
      </c>
      <c r="L36" s="171" t="s">
        <v>258</v>
      </c>
      <c r="M36" s="174" t="s">
        <v>261</v>
      </c>
      <c r="N36" s="174" t="s">
        <v>266</v>
      </c>
      <c r="O36" s="174" t="s">
        <v>267</v>
      </c>
      <c r="P36" s="174" t="s">
        <v>604</v>
      </c>
      <c r="Q36" s="174" t="s">
        <v>596</v>
      </c>
      <c r="R36" s="175">
        <v>4800</v>
      </c>
      <c r="S36" s="196" t="s">
        <v>258</v>
      </c>
      <c r="T36" s="196" t="s">
        <v>258</v>
      </c>
      <c r="U36" s="175">
        <v>0</v>
      </c>
      <c r="V36" s="175">
        <v>4800</v>
      </c>
      <c r="W36" s="219">
        <v>0</v>
      </c>
      <c r="X36" s="172" t="s">
        <v>872</v>
      </c>
      <c r="Y36" s="205" t="s">
        <v>10</v>
      </c>
      <c r="Z36" s="172" t="s">
        <v>15</v>
      </c>
    </row>
    <row r="37" spans="1:26" s="196" customFormat="1" ht="52.5" customHeight="1" x14ac:dyDescent="0.25">
      <c r="A37" s="361"/>
      <c r="B37" s="230"/>
      <c r="C37" s="230"/>
      <c r="D37" s="230"/>
      <c r="E37" s="230"/>
      <c r="F37" s="258"/>
      <c r="G37" s="172" t="s">
        <v>974</v>
      </c>
      <c r="H37" s="172" t="s">
        <v>961</v>
      </c>
      <c r="I37" s="197" t="s">
        <v>246</v>
      </c>
      <c r="J37" s="172" t="s">
        <v>258</v>
      </c>
      <c r="K37" s="172" t="s">
        <v>258</v>
      </c>
      <c r="L37" s="171" t="s">
        <v>258</v>
      </c>
      <c r="M37" s="174" t="s">
        <v>261</v>
      </c>
      <c r="N37" s="174" t="s">
        <v>266</v>
      </c>
      <c r="O37" s="174" t="s">
        <v>267</v>
      </c>
      <c r="P37" s="174" t="s">
        <v>604</v>
      </c>
      <c r="Q37" s="174" t="s">
        <v>603</v>
      </c>
      <c r="R37" s="175">
        <v>1500</v>
      </c>
      <c r="S37" s="196" t="s">
        <v>258</v>
      </c>
      <c r="T37" s="196" t="s">
        <v>258</v>
      </c>
      <c r="U37" s="175">
        <v>0</v>
      </c>
      <c r="V37" s="175">
        <v>1500</v>
      </c>
      <c r="W37" s="219">
        <v>0</v>
      </c>
      <c r="X37" s="172" t="s">
        <v>872</v>
      </c>
      <c r="Y37" s="205" t="s">
        <v>10</v>
      </c>
      <c r="Z37" s="172" t="s">
        <v>15</v>
      </c>
    </row>
    <row r="38" spans="1:26" s="196" customFormat="1" ht="30" customHeight="1" x14ac:dyDescent="0.25">
      <c r="A38" s="361"/>
      <c r="B38" s="230"/>
      <c r="C38" s="230"/>
      <c r="D38" s="230"/>
      <c r="E38" s="230"/>
      <c r="F38" s="258"/>
      <c r="G38" s="172" t="s">
        <v>975</v>
      </c>
      <c r="H38" s="172" t="s">
        <v>962</v>
      </c>
      <c r="I38" s="197" t="s">
        <v>246</v>
      </c>
      <c r="J38" s="172" t="s">
        <v>258</v>
      </c>
      <c r="K38" s="172" t="s">
        <v>258</v>
      </c>
      <c r="L38" s="171" t="s">
        <v>258</v>
      </c>
      <c r="M38" s="174" t="s">
        <v>261</v>
      </c>
      <c r="N38" s="174" t="s">
        <v>266</v>
      </c>
      <c r="O38" s="174" t="s">
        <v>267</v>
      </c>
      <c r="P38" s="174" t="s">
        <v>604</v>
      </c>
      <c r="Q38" s="174" t="s">
        <v>601</v>
      </c>
      <c r="R38" s="175">
        <v>450</v>
      </c>
      <c r="S38" s="196" t="s">
        <v>258</v>
      </c>
      <c r="T38" s="196" t="s">
        <v>258</v>
      </c>
      <c r="U38" s="175">
        <v>0</v>
      </c>
      <c r="V38" s="175">
        <v>450</v>
      </c>
      <c r="W38" s="219">
        <v>0</v>
      </c>
      <c r="X38" s="172" t="s">
        <v>872</v>
      </c>
      <c r="Y38" s="205" t="s">
        <v>10</v>
      </c>
      <c r="Z38" s="172" t="s">
        <v>15</v>
      </c>
    </row>
    <row r="39" spans="1:26" s="196" customFormat="1" ht="44.25" customHeight="1" x14ac:dyDescent="0.25">
      <c r="A39" s="361"/>
      <c r="B39" s="230"/>
      <c r="C39" s="230"/>
      <c r="D39" s="230"/>
      <c r="E39" s="230"/>
      <c r="F39" s="258"/>
      <c r="G39" s="172"/>
      <c r="H39" s="182" t="s">
        <v>963</v>
      </c>
      <c r="I39" s="197" t="s">
        <v>246</v>
      </c>
      <c r="J39" s="172" t="s">
        <v>258</v>
      </c>
      <c r="K39" s="172" t="s">
        <v>258</v>
      </c>
      <c r="L39" s="171" t="s">
        <v>258</v>
      </c>
      <c r="M39" s="174" t="s">
        <v>261</v>
      </c>
      <c r="N39" s="174" t="s">
        <v>266</v>
      </c>
      <c r="O39" s="174" t="s">
        <v>267</v>
      </c>
      <c r="P39" s="174" t="s">
        <v>604</v>
      </c>
      <c r="Q39" s="174" t="s">
        <v>617</v>
      </c>
      <c r="R39" s="175">
        <v>1000</v>
      </c>
      <c r="S39" s="196" t="s">
        <v>258</v>
      </c>
      <c r="T39" s="196" t="s">
        <v>258</v>
      </c>
      <c r="U39" s="175">
        <v>0</v>
      </c>
      <c r="V39" s="175">
        <v>1000</v>
      </c>
      <c r="W39" s="219">
        <v>0</v>
      </c>
      <c r="X39" s="172" t="s">
        <v>872</v>
      </c>
      <c r="Y39" s="205" t="s">
        <v>10</v>
      </c>
      <c r="Z39" s="172" t="s">
        <v>15</v>
      </c>
    </row>
    <row r="40" spans="1:26" s="196" customFormat="1" ht="30" customHeight="1" x14ac:dyDescent="0.25">
      <c r="A40" s="361"/>
      <c r="B40" s="231"/>
      <c r="C40" s="230"/>
      <c r="D40" s="231"/>
      <c r="E40" s="231"/>
      <c r="F40" s="259"/>
      <c r="G40" s="172"/>
      <c r="H40" s="196" t="s">
        <v>965</v>
      </c>
      <c r="I40" s="197" t="s">
        <v>246</v>
      </c>
      <c r="J40" s="172" t="s">
        <v>258</v>
      </c>
      <c r="K40" s="172" t="s">
        <v>258</v>
      </c>
      <c r="L40" s="171" t="s">
        <v>258</v>
      </c>
      <c r="M40" s="174" t="s">
        <v>261</v>
      </c>
      <c r="N40" s="174" t="s">
        <v>266</v>
      </c>
      <c r="O40" s="174" t="s">
        <v>267</v>
      </c>
      <c r="P40" s="174" t="s">
        <v>604</v>
      </c>
      <c r="Q40" s="174"/>
      <c r="R40" s="175"/>
      <c r="S40" s="196" t="s">
        <v>258</v>
      </c>
      <c r="T40" s="196" t="s">
        <v>258</v>
      </c>
      <c r="U40" s="175">
        <v>0</v>
      </c>
      <c r="V40" s="175">
        <v>0</v>
      </c>
      <c r="W40" s="219">
        <v>0</v>
      </c>
      <c r="X40" s="172" t="s">
        <v>872</v>
      </c>
      <c r="Y40" s="205" t="s">
        <v>10</v>
      </c>
      <c r="Z40" s="172" t="s">
        <v>15</v>
      </c>
    </row>
    <row r="41" spans="1:26" s="196" customFormat="1" ht="52.5" customHeight="1" x14ac:dyDescent="0.25">
      <c r="A41" s="361"/>
      <c r="B41" s="229" t="s">
        <v>1041</v>
      </c>
      <c r="C41" s="230" t="s">
        <v>1042</v>
      </c>
      <c r="D41" s="229" t="s">
        <v>1048</v>
      </c>
      <c r="E41" s="229" t="s">
        <v>1049</v>
      </c>
      <c r="F41" s="251">
        <v>44561</v>
      </c>
      <c r="G41" s="172" t="s">
        <v>1050</v>
      </c>
      <c r="H41" s="196" t="s">
        <v>1043</v>
      </c>
      <c r="I41" s="197" t="s">
        <v>246</v>
      </c>
      <c r="J41" s="172" t="s">
        <v>135</v>
      </c>
      <c r="K41" s="172" t="s">
        <v>147</v>
      </c>
      <c r="L41" s="171" t="s">
        <v>258</v>
      </c>
      <c r="M41" s="174" t="s">
        <v>261</v>
      </c>
      <c r="N41" s="174" t="s">
        <v>266</v>
      </c>
      <c r="O41" s="174" t="s">
        <v>267</v>
      </c>
      <c r="P41" s="174" t="s">
        <v>612</v>
      </c>
      <c r="Q41" s="174" t="s">
        <v>621</v>
      </c>
      <c r="R41" s="175">
        <v>700</v>
      </c>
      <c r="S41" s="196" t="s">
        <v>258</v>
      </c>
      <c r="T41" s="196" t="s">
        <v>258</v>
      </c>
      <c r="U41" s="175">
        <v>0</v>
      </c>
      <c r="V41" s="175">
        <v>700</v>
      </c>
      <c r="W41" s="219">
        <v>0</v>
      </c>
      <c r="X41" s="172" t="s">
        <v>860</v>
      </c>
      <c r="Y41" s="205" t="s">
        <v>10</v>
      </c>
      <c r="Z41" s="172" t="s">
        <v>15</v>
      </c>
    </row>
    <row r="42" spans="1:26" s="196" customFormat="1" ht="76.5" customHeight="1" x14ac:dyDescent="0.25">
      <c r="A42" s="361"/>
      <c r="B42" s="230"/>
      <c r="C42" s="230"/>
      <c r="D42" s="230"/>
      <c r="E42" s="230"/>
      <c r="F42" s="230"/>
      <c r="G42" s="172" t="s">
        <v>1051</v>
      </c>
      <c r="H42" s="196" t="s">
        <v>1044</v>
      </c>
      <c r="I42" s="197" t="s">
        <v>246</v>
      </c>
      <c r="J42" s="172" t="s">
        <v>135</v>
      </c>
      <c r="K42" s="172" t="s">
        <v>147</v>
      </c>
      <c r="L42" s="171" t="s">
        <v>258</v>
      </c>
      <c r="M42" s="174" t="s">
        <v>261</v>
      </c>
      <c r="N42" s="174" t="s">
        <v>266</v>
      </c>
      <c r="O42" s="174" t="s">
        <v>267</v>
      </c>
      <c r="P42" s="174" t="s">
        <v>612</v>
      </c>
      <c r="Q42" s="174" t="s">
        <v>615</v>
      </c>
      <c r="R42" s="175">
        <v>450</v>
      </c>
      <c r="S42" s="196" t="s">
        <v>258</v>
      </c>
      <c r="T42" s="196" t="s">
        <v>258</v>
      </c>
      <c r="U42" s="175">
        <v>0</v>
      </c>
      <c r="V42" s="175">
        <v>450</v>
      </c>
      <c r="W42" s="219">
        <v>0</v>
      </c>
      <c r="X42" s="172" t="s">
        <v>860</v>
      </c>
      <c r="Y42" s="205" t="s">
        <v>10</v>
      </c>
      <c r="Z42" s="172" t="s">
        <v>15</v>
      </c>
    </row>
    <row r="43" spans="1:26" s="196" customFormat="1" ht="75.75" customHeight="1" x14ac:dyDescent="0.25">
      <c r="A43" s="361"/>
      <c r="B43" s="230"/>
      <c r="C43" s="230"/>
      <c r="D43" s="230"/>
      <c r="E43" s="230"/>
      <c r="F43" s="230"/>
      <c r="G43" s="172" t="s">
        <v>1052</v>
      </c>
      <c r="H43" s="196" t="s">
        <v>1045</v>
      </c>
      <c r="I43" s="197" t="s">
        <v>246</v>
      </c>
      <c r="J43" s="172" t="s">
        <v>135</v>
      </c>
      <c r="K43" s="172" t="s">
        <v>147</v>
      </c>
      <c r="L43" s="171" t="s">
        <v>258</v>
      </c>
      <c r="M43" s="174" t="s">
        <v>261</v>
      </c>
      <c r="N43" s="174" t="s">
        <v>266</v>
      </c>
      <c r="O43" s="174" t="s">
        <v>267</v>
      </c>
      <c r="P43" s="174" t="s">
        <v>612</v>
      </c>
      <c r="Q43" s="174" t="s">
        <v>621</v>
      </c>
      <c r="R43" s="175">
        <v>250</v>
      </c>
      <c r="S43" s="196" t="s">
        <v>258</v>
      </c>
      <c r="T43" s="196" t="s">
        <v>258</v>
      </c>
      <c r="U43" s="175">
        <v>0</v>
      </c>
      <c r="V43" s="175">
        <v>250</v>
      </c>
      <c r="W43" s="219">
        <v>0</v>
      </c>
      <c r="X43" s="172" t="s">
        <v>860</v>
      </c>
      <c r="Y43" s="205" t="s">
        <v>10</v>
      </c>
      <c r="Z43" s="172" t="s">
        <v>15</v>
      </c>
    </row>
    <row r="44" spans="1:26" s="196" customFormat="1" ht="90.75" customHeight="1" x14ac:dyDescent="0.25">
      <c r="A44" s="361"/>
      <c r="B44" s="230"/>
      <c r="C44" s="230"/>
      <c r="D44" s="230"/>
      <c r="E44" s="230"/>
      <c r="F44" s="230"/>
      <c r="G44" s="172" t="s">
        <v>1053</v>
      </c>
      <c r="H44" s="196" t="s">
        <v>1047</v>
      </c>
      <c r="I44" s="197" t="s">
        <v>246</v>
      </c>
      <c r="J44" s="172" t="s">
        <v>135</v>
      </c>
      <c r="K44" s="172" t="s">
        <v>147</v>
      </c>
      <c r="L44" s="171" t="s">
        <v>258</v>
      </c>
      <c r="M44" s="174" t="s">
        <v>261</v>
      </c>
      <c r="N44" s="174" t="s">
        <v>266</v>
      </c>
      <c r="O44" s="174" t="s">
        <v>267</v>
      </c>
      <c r="P44" s="174" t="s">
        <v>612</v>
      </c>
      <c r="Q44" s="174" t="s">
        <v>621</v>
      </c>
      <c r="R44" s="175">
        <v>350</v>
      </c>
      <c r="S44" s="196" t="s">
        <v>258</v>
      </c>
      <c r="T44" s="196" t="s">
        <v>258</v>
      </c>
      <c r="U44" s="175">
        <v>0</v>
      </c>
      <c r="V44" s="175">
        <v>350</v>
      </c>
      <c r="W44" s="219">
        <v>0</v>
      </c>
      <c r="X44" s="172" t="s">
        <v>860</v>
      </c>
      <c r="Y44" s="205" t="s">
        <v>10</v>
      </c>
      <c r="Z44" s="172" t="s">
        <v>15</v>
      </c>
    </row>
    <row r="45" spans="1:26" s="196" customFormat="1" ht="30" customHeight="1" x14ac:dyDescent="0.25">
      <c r="A45" s="361"/>
      <c r="B45" s="231"/>
      <c r="C45" s="231"/>
      <c r="D45" s="231"/>
      <c r="E45" s="231"/>
      <c r="F45" s="231"/>
      <c r="G45" s="172"/>
      <c r="H45" s="196" t="s">
        <v>1046</v>
      </c>
      <c r="I45" s="197" t="s">
        <v>246</v>
      </c>
      <c r="J45" s="172" t="s">
        <v>135</v>
      </c>
      <c r="K45" s="172" t="s">
        <v>147</v>
      </c>
      <c r="L45" s="171" t="s">
        <v>258</v>
      </c>
      <c r="M45" s="174" t="s">
        <v>261</v>
      </c>
      <c r="N45" s="174" t="s">
        <v>266</v>
      </c>
      <c r="O45" s="174" t="s">
        <v>267</v>
      </c>
      <c r="P45" s="174" t="s">
        <v>612</v>
      </c>
      <c r="Q45" s="174" t="s">
        <v>621</v>
      </c>
      <c r="R45" s="175">
        <v>250</v>
      </c>
      <c r="S45" s="196" t="s">
        <v>258</v>
      </c>
      <c r="T45" s="196" t="s">
        <v>258</v>
      </c>
      <c r="U45" s="175">
        <v>0</v>
      </c>
      <c r="V45" s="175">
        <v>250</v>
      </c>
      <c r="W45" s="219">
        <v>0</v>
      </c>
      <c r="X45" s="172" t="s">
        <v>860</v>
      </c>
      <c r="Y45" s="205" t="s">
        <v>10</v>
      </c>
      <c r="Z45" s="172" t="s">
        <v>15</v>
      </c>
    </row>
    <row r="46" spans="1:26" s="196" customFormat="1" ht="36.75" customHeight="1" x14ac:dyDescent="0.25">
      <c r="A46" s="361"/>
      <c r="B46" s="229" t="s">
        <v>967</v>
      </c>
      <c r="C46" s="229" t="s">
        <v>968</v>
      </c>
      <c r="D46" s="229" t="s">
        <v>969</v>
      </c>
      <c r="E46" s="229"/>
      <c r="F46" s="288">
        <v>44561</v>
      </c>
      <c r="G46" s="172"/>
      <c r="H46" s="196" t="s">
        <v>970</v>
      </c>
      <c r="I46" s="197" t="s">
        <v>246</v>
      </c>
      <c r="J46" s="172" t="s">
        <v>258</v>
      </c>
      <c r="K46" s="172" t="s">
        <v>258</v>
      </c>
      <c r="L46" s="171" t="s">
        <v>258</v>
      </c>
      <c r="M46" s="174" t="s">
        <v>261</v>
      </c>
      <c r="N46" s="174" t="s">
        <v>266</v>
      </c>
      <c r="O46" s="174" t="s">
        <v>267</v>
      </c>
      <c r="P46" s="174" t="s">
        <v>604</v>
      </c>
      <c r="Q46" s="174" t="s">
        <v>617</v>
      </c>
      <c r="R46" s="175">
        <v>20</v>
      </c>
      <c r="S46" s="196" t="s">
        <v>258</v>
      </c>
      <c r="T46" s="196" t="s">
        <v>258</v>
      </c>
      <c r="U46" s="175">
        <v>0</v>
      </c>
      <c r="V46" s="198">
        <v>20</v>
      </c>
      <c r="W46" s="219">
        <v>0</v>
      </c>
      <c r="X46" s="172" t="s">
        <v>872</v>
      </c>
      <c r="Y46" s="205" t="s">
        <v>10</v>
      </c>
      <c r="Z46" s="172" t="s">
        <v>15</v>
      </c>
    </row>
    <row r="47" spans="1:26" s="196" customFormat="1" ht="30" customHeight="1" x14ac:dyDescent="0.25">
      <c r="A47" s="361"/>
      <c r="B47" s="230"/>
      <c r="C47" s="230"/>
      <c r="D47" s="230"/>
      <c r="E47" s="230"/>
      <c r="F47" s="289"/>
      <c r="G47" s="172"/>
      <c r="H47" s="172" t="s">
        <v>971</v>
      </c>
      <c r="I47" s="197" t="s">
        <v>246</v>
      </c>
      <c r="J47" s="172" t="s">
        <v>258</v>
      </c>
      <c r="K47" s="172" t="s">
        <v>258</v>
      </c>
      <c r="L47" s="171" t="s">
        <v>258</v>
      </c>
      <c r="M47" s="174" t="s">
        <v>261</v>
      </c>
      <c r="N47" s="174" t="s">
        <v>266</v>
      </c>
      <c r="O47" s="174" t="s">
        <v>267</v>
      </c>
      <c r="P47" s="174" t="s">
        <v>604</v>
      </c>
      <c r="Q47" s="174" t="s">
        <v>617</v>
      </c>
      <c r="R47" s="184">
        <v>135</v>
      </c>
      <c r="S47" s="196" t="s">
        <v>258</v>
      </c>
      <c r="T47" s="196" t="s">
        <v>258</v>
      </c>
      <c r="U47" s="175">
        <v>0</v>
      </c>
      <c r="V47" s="198">
        <v>135</v>
      </c>
      <c r="W47" s="219">
        <v>0</v>
      </c>
      <c r="X47" s="172" t="s">
        <v>872</v>
      </c>
      <c r="Y47" s="205" t="s">
        <v>10</v>
      </c>
      <c r="Z47" s="172" t="s">
        <v>15</v>
      </c>
    </row>
    <row r="48" spans="1:26" s="196" customFormat="1" ht="30" customHeight="1" x14ac:dyDescent="0.25">
      <c r="A48" s="361"/>
      <c r="B48" s="230"/>
      <c r="C48" s="230"/>
      <c r="D48" s="230"/>
      <c r="E48" s="230"/>
      <c r="F48" s="289"/>
      <c r="G48" s="172"/>
      <c r="H48" s="172" t="s">
        <v>972</v>
      </c>
      <c r="I48" s="197" t="s">
        <v>246</v>
      </c>
      <c r="J48" s="172" t="s">
        <v>258</v>
      </c>
      <c r="K48" s="172" t="s">
        <v>258</v>
      </c>
      <c r="L48" s="171" t="s">
        <v>258</v>
      </c>
      <c r="M48" s="174" t="s">
        <v>261</v>
      </c>
      <c r="N48" s="174" t="s">
        <v>266</v>
      </c>
      <c r="O48" s="174" t="s">
        <v>267</v>
      </c>
      <c r="P48" s="174" t="s">
        <v>604</v>
      </c>
      <c r="Q48" s="174" t="s">
        <v>617</v>
      </c>
      <c r="R48" s="184">
        <v>45</v>
      </c>
      <c r="S48" s="196" t="s">
        <v>258</v>
      </c>
      <c r="T48" s="196" t="s">
        <v>258</v>
      </c>
      <c r="U48" s="175">
        <v>0</v>
      </c>
      <c r="V48" s="198">
        <v>45</v>
      </c>
      <c r="W48" s="219">
        <v>0</v>
      </c>
      <c r="X48" s="172" t="s">
        <v>872</v>
      </c>
      <c r="Y48" s="205" t="s">
        <v>10</v>
      </c>
      <c r="Z48" s="172" t="s">
        <v>15</v>
      </c>
    </row>
    <row r="49" spans="1:26" s="196" customFormat="1" ht="46.5" customHeight="1" x14ac:dyDescent="0.25">
      <c r="A49" s="362"/>
      <c r="B49" s="231"/>
      <c r="C49" s="231"/>
      <c r="D49" s="231"/>
      <c r="E49" s="231"/>
      <c r="F49" s="290"/>
      <c r="G49" s="172"/>
      <c r="H49" s="172" t="s">
        <v>973</v>
      </c>
      <c r="I49" s="197" t="s">
        <v>246</v>
      </c>
      <c r="J49" s="172" t="s">
        <v>258</v>
      </c>
      <c r="K49" s="172" t="s">
        <v>258</v>
      </c>
      <c r="L49" s="171" t="s">
        <v>258</v>
      </c>
      <c r="M49" s="174" t="s">
        <v>261</v>
      </c>
      <c r="N49" s="174" t="s">
        <v>266</v>
      </c>
      <c r="O49" s="174" t="s">
        <v>267</v>
      </c>
      <c r="P49" s="174" t="s">
        <v>604</v>
      </c>
      <c r="Q49" s="174" t="s">
        <v>617</v>
      </c>
      <c r="R49" s="184">
        <v>0</v>
      </c>
      <c r="S49" s="196" t="s">
        <v>258</v>
      </c>
      <c r="T49" s="196" t="s">
        <v>258</v>
      </c>
      <c r="U49" s="175">
        <v>0</v>
      </c>
      <c r="V49" s="198">
        <v>0</v>
      </c>
      <c r="W49" s="219">
        <v>0</v>
      </c>
      <c r="X49" s="172" t="s">
        <v>872</v>
      </c>
      <c r="Y49" s="205" t="s">
        <v>10</v>
      </c>
      <c r="Z49" s="172" t="s">
        <v>15</v>
      </c>
    </row>
    <row r="50" spans="1:26" s="196" customFormat="1" ht="34.5" customHeight="1" x14ac:dyDescent="0.25">
      <c r="A50" s="360" t="s">
        <v>1040</v>
      </c>
      <c r="B50" s="252" t="s">
        <v>977</v>
      </c>
      <c r="C50" s="252" t="s">
        <v>978</v>
      </c>
      <c r="D50" s="248" t="s">
        <v>1012</v>
      </c>
      <c r="E50" s="245">
        <v>123</v>
      </c>
      <c r="F50" s="242">
        <v>44561</v>
      </c>
      <c r="G50" s="205" t="s">
        <v>979</v>
      </c>
      <c r="H50" s="205" t="s">
        <v>980</v>
      </c>
      <c r="I50" s="197" t="s">
        <v>246</v>
      </c>
      <c r="J50" s="172" t="s">
        <v>258</v>
      </c>
      <c r="K50" s="172" t="s">
        <v>258</v>
      </c>
      <c r="L50" s="171" t="s">
        <v>258</v>
      </c>
      <c r="M50" s="174" t="s">
        <v>286</v>
      </c>
      <c r="N50" s="174" t="s">
        <v>292</v>
      </c>
      <c r="O50" s="174" t="s">
        <v>293</v>
      </c>
      <c r="P50" s="174" t="s">
        <v>682</v>
      </c>
      <c r="Q50" s="174" t="s">
        <v>683</v>
      </c>
      <c r="R50" s="184">
        <v>10000</v>
      </c>
      <c r="S50" s="180" t="s">
        <v>258</v>
      </c>
      <c r="T50" s="196" t="s">
        <v>258</v>
      </c>
      <c r="U50" s="175">
        <v>0</v>
      </c>
      <c r="V50" s="184">
        <v>10000</v>
      </c>
      <c r="W50" s="219">
        <v>0</v>
      </c>
      <c r="X50" s="172" t="s">
        <v>860</v>
      </c>
      <c r="Y50" s="205" t="s">
        <v>10</v>
      </c>
      <c r="Z50" s="172" t="s">
        <v>888</v>
      </c>
    </row>
    <row r="51" spans="1:26" s="196" customFormat="1" ht="35.25" customHeight="1" x14ac:dyDescent="0.25">
      <c r="A51" s="361"/>
      <c r="B51" s="253"/>
      <c r="C51" s="253"/>
      <c r="D51" s="249"/>
      <c r="E51" s="246"/>
      <c r="F51" s="243"/>
      <c r="G51" s="212" t="s">
        <v>981</v>
      </c>
      <c r="H51" s="205" t="s">
        <v>982</v>
      </c>
      <c r="I51" s="197" t="s">
        <v>246</v>
      </c>
      <c r="J51" s="172" t="s">
        <v>258</v>
      </c>
      <c r="K51" s="172" t="s">
        <v>258</v>
      </c>
      <c r="L51" s="171" t="s">
        <v>258</v>
      </c>
      <c r="M51" s="174" t="s">
        <v>286</v>
      </c>
      <c r="N51" s="174" t="s">
        <v>292</v>
      </c>
      <c r="O51" s="174" t="s">
        <v>293</v>
      </c>
      <c r="P51" s="174" t="s">
        <v>682</v>
      </c>
      <c r="Q51" s="174" t="s">
        <v>683</v>
      </c>
      <c r="R51" s="184">
        <v>25000</v>
      </c>
      <c r="S51" s="180" t="s">
        <v>258</v>
      </c>
      <c r="T51" s="196" t="s">
        <v>258</v>
      </c>
      <c r="U51" s="175">
        <v>0</v>
      </c>
      <c r="V51" s="184">
        <v>25000</v>
      </c>
      <c r="W51" s="219">
        <v>0</v>
      </c>
      <c r="X51" s="172" t="s">
        <v>866</v>
      </c>
      <c r="Y51" s="205" t="s">
        <v>10</v>
      </c>
      <c r="Z51" s="172" t="s">
        <v>888</v>
      </c>
    </row>
    <row r="52" spans="1:26" s="196" customFormat="1" ht="35.25" customHeight="1" x14ac:dyDescent="0.25">
      <c r="A52" s="361"/>
      <c r="B52" s="253"/>
      <c r="C52" s="253"/>
      <c r="D52" s="249"/>
      <c r="E52" s="246"/>
      <c r="F52" s="243"/>
      <c r="G52" s="212"/>
      <c r="H52" s="205" t="s">
        <v>1015</v>
      </c>
      <c r="I52" s="197" t="s">
        <v>246</v>
      </c>
      <c r="J52" s="172" t="s">
        <v>258</v>
      </c>
      <c r="K52" s="172" t="s">
        <v>258</v>
      </c>
      <c r="L52" s="171" t="s">
        <v>258</v>
      </c>
      <c r="M52" s="174" t="s">
        <v>286</v>
      </c>
      <c r="N52" s="174" t="s">
        <v>292</v>
      </c>
      <c r="O52" s="174" t="s">
        <v>293</v>
      </c>
      <c r="P52" s="174" t="s">
        <v>682</v>
      </c>
      <c r="Q52" s="174" t="s">
        <v>683</v>
      </c>
      <c r="R52" s="184">
        <v>25000</v>
      </c>
      <c r="S52" s="180" t="s">
        <v>258</v>
      </c>
      <c r="T52" s="196" t="s">
        <v>258</v>
      </c>
      <c r="U52" s="175">
        <v>0</v>
      </c>
      <c r="V52" s="184">
        <v>25000</v>
      </c>
      <c r="W52" s="219"/>
      <c r="X52" s="172" t="s">
        <v>866</v>
      </c>
      <c r="Y52" s="205" t="s">
        <v>10</v>
      </c>
      <c r="Z52" s="172" t="s">
        <v>888</v>
      </c>
    </row>
    <row r="53" spans="1:26" s="196" customFormat="1" ht="36.75" customHeight="1" x14ac:dyDescent="0.25">
      <c r="A53" s="361"/>
      <c r="B53" s="253"/>
      <c r="C53" s="253"/>
      <c r="D53" s="249"/>
      <c r="E53" s="246"/>
      <c r="F53" s="243"/>
      <c r="G53" s="205" t="s">
        <v>363</v>
      </c>
      <c r="H53" s="205" t="s">
        <v>983</v>
      </c>
      <c r="I53" s="197" t="s">
        <v>246</v>
      </c>
      <c r="J53" s="172" t="s">
        <v>258</v>
      </c>
      <c r="K53" s="172" t="s">
        <v>258</v>
      </c>
      <c r="L53" s="172" t="s">
        <v>254</v>
      </c>
      <c r="M53" s="174" t="s">
        <v>286</v>
      </c>
      <c r="N53" s="174" t="s">
        <v>292</v>
      </c>
      <c r="O53" s="174" t="s">
        <v>293</v>
      </c>
      <c r="P53" s="174" t="s">
        <v>682</v>
      </c>
      <c r="Q53" s="174" t="s">
        <v>683</v>
      </c>
      <c r="R53" s="184">
        <v>5000</v>
      </c>
      <c r="S53" s="180" t="s">
        <v>698</v>
      </c>
      <c r="T53" s="180" t="s">
        <v>1016</v>
      </c>
      <c r="U53" s="175">
        <v>5000</v>
      </c>
      <c r="V53" s="184">
        <v>5000</v>
      </c>
      <c r="W53" s="219">
        <v>5000</v>
      </c>
      <c r="X53" s="172" t="s">
        <v>858</v>
      </c>
      <c r="Y53" s="205" t="s">
        <v>10</v>
      </c>
      <c r="Z53" s="172" t="s">
        <v>888</v>
      </c>
    </row>
    <row r="54" spans="1:26" s="196" customFormat="1" ht="51" customHeight="1" x14ac:dyDescent="0.25">
      <c r="A54" s="361"/>
      <c r="B54" s="253"/>
      <c r="C54" s="253"/>
      <c r="D54" s="249"/>
      <c r="E54" s="246"/>
      <c r="F54" s="243"/>
      <c r="G54" s="212" t="s">
        <v>984</v>
      </c>
      <c r="H54" s="205" t="s">
        <v>985</v>
      </c>
      <c r="I54" s="197" t="s">
        <v>246</v>
      </c>
      <c r="J54" s="172" t="s">
        <v>155</v>
      </c>
      <c r="K54" s="182" t="s">
        <v>156</v>
      </c>
      <c r="L54" s="171" t="s">
        <v>258</v>
      </c>
      <c r="M54" s="174" t="s">
        <v>286</v>
      </c>
      <c r="N54" s="174" t="s">
        <v>289</v>
      </c>
      <c r="O54" s="174" t="s">
        <v>290</v>
      </c>
      <c r="P54" s="174" t="s">
        <v>682</v>
      </c>
      <c r="Q54" s="174" t="s">
        <v>688</v>
      </c>
      <c r="R54" s="184">
        <v>18000</v>
      </c>
      <c r="S54" s="180" t="s">
        <v>258</v>
      </c>
      <c r="T54" s="196" t="s">
        <v>258</v>
      </c>
      <c r="U54" s="175">
        <v>0</v>
      </c>
      <c r="V54" s="184">
        <v>18000</v>
      </c>
      <c r="W54" s="184">
        <v>0</v>
      </c>
      <c r="X54" s="172" t="s">
        <v>859</v>
      </c>
      <c r="Y54" s="205" t="s">
        <v>10</v>
      </c>
      <c r="Z54" s="172" t="s">
        <v>888</v>
      </c>
    </row>
    <row r="55" spans="1:26" s="196" customFormat="1" ht="44.25" customHeight="1" x14ac:dyDescent="0.25">
      <c r="A55" s="361"/>
      <c r="B55" s="253"/>
      <c r="C55" s="253"/>
      <c r="D55" s="249"/>
      <c r="E55" s="246"/>
      <c r="F55" s="243"/>
      <c r="G55" s="212" t="s">
        <v>984</v>
      </c>
      <c r="H55" s="213" t="s">
        <v>986</v>
      </c>
      <c r="I55" s="197" t="s">
        <v>246</v>
      </c>
      <c r="J55" s="172" t="s">
        <v>155</v>
      </c>
      <c r="K55" s="182" t="s">
        <v>156</v>
      </c>
      <c r="L55" s="171" t="s">
        <v>258</v>
      </c>
      <c r="M55" s="174" t="s">
        <v>286</v>
      </c>
      <c r="N55" s="174" t="s">
        <v>289</v>
      </c>
      <c r="O55" s="174" t="s">
        <v>290</v>
      </c>
      <c r="P55" s="174" t="s">
        <v>682</v>
      </c>
      <c r="Q55" s="174" t="s">
        <v>688</v>
      </c>
      <c r="R55" s="184">
        <v>18000</v>
      </c>
      <c r="S55" s="180" t="s">
        <v>258</v>
      </c>
      <c r="T55" s="196" t="s">
        <v>258</v>
      </c>
      <c r="U55" s="175">
        <v>0</v>
      </c>
      <c r="V55" s="184">
        <v>18000</v>
      </c>
      <c r="W55" s="184">
        <v>0</v>
      </c>
      <c r="X55" s="172" t="s">
        <v>859</v>
      </c>
      <c r="Y55" s="205" t="s">
        <v>10</v>
      </c>
      <c r="Z55" s="172" t="s">
        <v>888</v>
      </c>
    </row>
    <row r="56" spans="1:26" s="196" customFormat="1" ht="45" customHeight="1" x14ac:dyDescent="0.25">
      <c r="A56" s="361"/>
      <c r="B56" s="253"/>
      <c r="C56" s="253"/>
      <c r="D56" s="249"/>
      <c r="E56" s="246"/>
      <c r="F56" s="243"/>
      <c r="G56" s="212" t="s">
        <v>996</v>
      </c>
      <c r="H56" s="205" t="s">
        <v>987</v>
      </c>
      <c r="I56" s="197" t="s">
        <v>246</v>
      </c>
      <c r="J56" s="172" t="s">
        <v>155</v>
      </c>
      <c r="K56" s="182" t="s">
        <v>156</v>
      </c>
      <c r="L56" s="171" t="s">
        <v>258</v>
      </c>
      <c r="M56" s="174" t="s">
        <v>286</v>
      </c>
      <c r="N56" s="174" t="s">
        <v>289</v>
      </c>
      <c r="O56" s="174" t="s">
        <v>290</v>
      </c>
      <c r="P56" s="174" t="s">
        <v>682</v>
      </c>
      <c r="Q56" s="174" t="s">
        <v>688</v>
      </c>
      <c r="R56" s="184">
        <v>12000</v>
      </c>
      <c r="S56" s="180" t="s">
        <v>258</v>
      </c>
      <c r="T56" s="196" t="s">
        <v>258</v>
      </c>
      <c r="U56" s="175">
        <v>0</v>
      </c>
      <c r="V56" s="184">
        <v>12000</v>
      </c>
      <c r="W56" s="184">
        <v>0</v>
      </c>
      <c r="X56" s="172" t="s">
        <v>859</v>
      </c>
      <c r="Y56" s="205" t="s">
        <v>10</v>
      </c>
      <c r="Z56" s="172" t="s">
        <v>888</v>
      </c>
    </row>
    <row r="57" spans="1:26" s="196" customFormat="1" ht="39" customHeight="1" x14ac:dyDescent="0.25">
      <c r="A57" s="361"/>
      <c r="B57" s="253"/>
      <c r="C57" s="253"/>
      <c r="D57" s="249"/>
      <c r="E57" s="246"/>
      <c r="F57" s="243"/>
      <c r="G57" s="212" t="s">
        <v>997</v>
      </c>
      <c r="H57" s="213" t="s">
        <v>988</v>
      </c>
      <c r="I57" s="197" t="s">
        <v>246</v>
      </c>
      <c r="J57" s="182" t="s">
        <v>258</v>
      </c>
      <c r="K57" s="182" t="s">
        <v>258</v>
      </c>
      <c r="L57" s="171" t="s">
        <v>258</v>
      </c>
      <c r="M57" s="174" t="s">
        <v>258</v>
      </c>
      <c r="N57" s="174" t="s">
        <v>258</v>
      </c>
      <c r="O57" s="174" t="s">
        <v>258</v>
      </c>
      <c r="P57" s="174" t="s">
        <v>258</v>
      </c>
      <c r="Q57" s="174" t="s">
        <v>258</v>
      </c>
      <c r="R57" s="181">
        <v>0</v>
      </c>
      <c r="S57" s="183" t="s">
        <v>701</v>
      </c>
      <c r="T57" s="183" t="s">
        <v>1017</v>
      </c>
      <c r="U57" s="175">
        <v>421</v>
      </c>
      <c r="V57" s="184">
        <v>0</v>
      </c>
      <c r="W57" s="184">
        <v>421</v>
      </c>
      <c r="X57" s="172" t="s">
        <v>860</v>
      </c>
      <c r="Y57" s="205" t="s">
        <v>10</v>
      </c>
      <c r="Z57" s="172" t="s">
        <v>888</v>
      </c>
    </row>
    <row r="58" spans="1:26" s="196" customFormat="1" ht="30" customHeight="1" x14ac:dyDescent="0.25">
      <c r="A58" s="361"/>
      <c r="B58" s="253"/>
      <c r="C58" s="253"/>
      <c r="D58" s="249"/>
      <c r="E58" s="246"/>
      <c r="F58" s="243"/>
      <c r="G58" s="205" t="s">
        <v>363</v>
      </c>
      <c r="H58" s="205" t="s">
        <v>989</v>
      </c>
      <c r="I58" s="197" t="s">
        <v>246</v>
      </c>
      <c r="J58" s="182" t="s">
        <v>258</v>
      </c>
      <c r="K58" s="182" t="s">
        <v>258</v>
      </c>
      <c r="L58" s="171" t="s">
        <v>258</v>
      </c>
      <c r="M58" s="174" t="s">
        <v>258</v>
      </c>
      <c r="N58" s="174" t="s">
        <v>258</v>
      </c>
      <c r="O58" s="174" t="s">
        <v>258</v>
      </c>
      <c r="P58" s="174" t="s">
        <v>258</v>
      </c>
      <c r="Q58" s="174" t="s">
        <v>258</v>
      </c>
      <c r="R58" s="181">
        <v>0</v>
      </c>
      <c r="S58" s="180" t="s">
        <v>258</v>
      </c>
      <c r="T58" s="196" t="s">
        <v>258</v>
      </c>
      <c r="U58" s="175">
        <v>0</v>
      </c>
      <c r="V58" s="184">
        <v>0</v>
      </c>
      <c r="W58" s="184">
        <v>0</v>
      </c>
      <c r="X58" s="172" t="s">
        <v>860</v>
      </c>
      <c r="Y58" s="205" t="s">
        <v>10</v>
      </c>
      <c r="Z58" s="172" t="s">
        <v>888</v>
      </c>
    </row>
    <row r="59" spans="1:26" s="196" customFormat="1" ht="30" customHeight="1" x14ac:dyDescent="0.25">
      <c r="A59" s="361"/>
      <c r="B59" s="253"/>
      <c r="C59" s="253"/>
      <c r="D59" s="249"/>
      <c r="E59" s="246"/>
      <c r="F59" s="243"/>
      <c r="G59" s="212" t="s">
        <v>997</v>
      </c>
      <c r="H59" s="213" t="s">
        <v>990</v>
      </c>
      <c r="I59" s="197" t="s">
        <v>246</v>
      </c>
      <c r="J59" s="182" t="s">
        <v>258</v>
      </c>
      <c r="K59" s="182" t="s">
        <v>258</v>
      </c>
      <c r="L59" s="171" t="s">
        <v>258</v>
      </c>
      <c r="M59" s="174" t="s">
        <v>258</v>
      </c>
      <c r="N59" s="174" t="s">
        <v>258</v>
      </c>
      <c r="O59" s="174" t="s">
        <v>258</v>
      </c>
      <c r="P59" s="174" t="s">
        <v>258</v>
      </c>
      <c r="Q59" s="174" t="s">
        <v>258</v>
      </c>
      <c r="R59" s="181">
        <v>0</v>
      </c>
      <c r="S59" s="183" t="s">
        <v>701</v>
      </c>
      <c r="T59" s="183" t="s">
        <v>1018</v>
      </c>
      <c r="U59" s="175">
        <v>124</v>
      </c>
      <c r="V59" s="184">
        <v>0</v>
      </c>
      <c r="W59" s="184">
        <v>124</v>
      </c>
      <c r="X59" s="172" t="s">
        <v>860</v>
      </c>
      <c r="Y59" s="205" t="s">
        <v>10</v>
      </c>
      <c r="Z59" s="172" t="s">
        <v>888</v>
      </c>
    </row>
    <row r="60" spans="1:26" s="196" customFormat="1" ht="40.5" customHeight="1" x14ac:dyDescent="0.25">
      <c r="A60" s="361"/>
      <c r="B60" s="253"/>
      <c r="C60" s="253"/>
      <c r="D60" s="249"/>
      <c r="E60" s="246"/>
      <c r="F60" s="243"/>
      <c r="G60" s="212" t="s">
        <v>997</v>
      </c>
      <c r="H60" s="205" t="s">
        <v>991</v>
      </c>
      <c r="I60" s="197" t="s">
        <v>246</v>
      </c>
      <c r="J60" s="182" t="s">
        <v>258</v>
      </c>
      <c r="K60" s="182" t="s">
        <v>258</v>
      </c>
      <c r="L60" s="171" t="s">
        <v>258</v>
      </c>
      <c r="M60" s="174" t="s">
        <v>258</v>
      </c>
      <c r="N60" s="174" t="s">
        <v>258</v>
      </c>
      <c r="O60" s="174" t="s">
        <v>258</v>
      </c>
      <c r="P60" s="174" t="s">
        <v>258</v>
      </c>
      <c r="Q60" s="174" t="s">
        <v>258</v>
      </c>
      <c r="R60" s="181">
        <v>0</v>
      </c>
      <c r="S60" s="183" t="s">
        <v>698</v>
      </c>
      <c r="T60" s="183" t="s">
        <v>1019</v>
      </c>
      <c r="U60" s="175">
        <v>8000</v>
      </c>
      <c r="V60" s="184">
        <v>0</v>
      </c>
      <c r="W60" s="184">
        <v>8000</v>
      </c>
      <c r="X60" s="172" t="s">
        <v>865</v>
      </c>
      <c r="Y60" s="205" t="s">
        <v>10</v>
      </c>
      <c r="Z60" s="172" t="s">
        <v>888</v>
      </c>
    </row>
    <row r="61" spans="1:26" s="196" customFormat="1" ht="30" customHeight="1" x14ac:dyDescent="0.25">
      <c r="A61" s="361"/>
      <c r="B61" s="253"/>
      <c r="C61" s="253"/>
      <c r="D61" s="249"/>
      <c r="E61" s="246"/>
      <c r="F61" s="243"/>
      <c r="G61" s="205" t="s">
        <v>363</v>
      </c>
      <c r="H61" s="205" t="s">
        <v>992</v>
      </c>
      <c r="I61" s="197" t="s">
        <v>246</v>
      </c>
      <c r="J61" s="182" t="s">
        <v>258</v>
      </c>
      <c r="K61" s="182" t="s">
        <v>258</v>
      </c>
      <c r="L61" s="171" t="s">
        <v>258</v>
      </c>
      <c r="M61" s="174" t="s">
        <v>258</v>
      </c>
      <c r="N61" s="174" t="s">
        <v>258</v>
      </c>
      <c r="O61" s="174" t="s">
        <v>258</v>
      </c>
      <c r="P61" s="174" t="s">
        <v>258</v>
      </c>
      <c r="Q61" s="174" t="s">
        <v>258</v>
      </c>
      <c r="R61" s="181">
        <v>0</v>
      </c>
      <c r="S61" s="183" t="s">
        <v>698</v>
      </c>
      <c r="T61" s="180" t="s">
        <v>1019</v>
      </c>
      <c r="U61" s="175">
        <v>5000</v>
      </c>
      <c r="V61" s="184">
        <v>0</v>
      </c>
      <c r="W61" s="184">
        <v>5000</v>
      </c>
      <c r="X61" s="172" t="s">
        <v>865</v>
      </c>
      <c r="Y61" s="205" t="s">
        <v>10</v>
      </c>
      <c r="Z61" s="172" t="s">
        <v>888</v>
      </c>
    </row>
    <row r="62" spans="1:26" s="196" customFormat="1" ht="30" customHeight="1" x14ac:dyDescent="0.25">
      <c r="A62" s="361"/>
      <c r="B62" s="253"/>
      <c r="C62" s="253"/>
      <c r="D62" s="249"/>
      <c r="E62" s="246"/>
      <c r="F62" s="243"/>
      <c r="G62" s="212" t="s">
        <v>998</v>
      </c>
      <c r="H62" s="205" t="s">
        <v>993</v>
      </c>
      <c r="I62" s="197" t="s">
        <v>246</v>
      </c>
      <c r="J62" s="182" t="s">
        <v>258</v>
      </c>
      <c r="K62" s="182" t="s">
        <v>258</v>
      </c>
      <c r="L62" s="171" t="s">
        <v>258</v>
      </c>
      <c r="M62" s="174" t="s">
        <v>258</v>
      </c>
      <c r="N62" s="174" t="s">
        <v>258</v>
      </c>
      <c r="O62" s="174" t="s">
        <v>258</v>
      </c>
      <c r="P62" s="174" t="s">
        <v>258</v>
      </c>
      <c r="Q62" s="174" t="s">
        <v>258</v>
      </c>
      <c r="R62" s="181">
        <v>0</v>
      </c>
      <c r="S62" s="183" t="s">
        <v>698</v>
      </c>
      <c r="T62" s="180" t="s">
        <v>1019</v>
      </c>
      <c r="U62" s="175">
        <v>10558</v>
      </c>
      <c r="V62" s="184">
        <v>0</v>
      </c>
      <c r="W62" s="184">
        <v>10558</v>
      </c>
      <c r="X62" s="172" t="s">
        <v>865</v>
      </c>
      <c r="Y62" s="205" t="s">
        <v>10</v>
      </c>
      <c r="Z62" s="172" t="s">
        <v>888</v>
      </c>
    </row>
    <row r="63" spans="1:26" s="196" customFormat="1" ht="44.25" customHeight="1" x14ac:dyDescent="0.25">
      <c r="A63" s="361"/>
      <c r="B63" s="253"/>
      <c r="C63" s="253"/>
      <c r="D63" s="249"/>
      <c r="E63" s="246"/>
      <c r="F63" s="243"/>
      <c r="G63" s="212" t="s">
        <v>997</v>
      </c>
      <c r="H63" s="205" t="s">
        <v>994</v>
      </c>
      <c r="I63" s="197" t="s">
        <v>247</v>
      </c>
      <c r="J63" s="182" t="s">
        <v>258</v>
      </c>
      <c r="K63" s="182" t="s">
        <v>258</v>
      </c>
      <c r="L63" s="171" t="s">
        <v>258</v>
      </c>
      <c r="M63" s="174" t="s">
        <v>258</v>
      </c>
      <c r="N63" s="174" t="s">
        <v>258</v>
      </c>
      <c r="O63" s="174" t="s">
        <v>258</v>
      </c>
      <c r="P63" s="174" t="s">
        <v>258</v>
      </c>
      <c r="Q63" s="174" t="s">
        <v>258</v>
      </c>
      <c r="R63" s="181">
        <v>0</v>
      </c>
      <c r="S63" s="183" t="s">
        <v>698</v>
      </c>
      <c r="T63" s="180" t="s">
        <v>1019</v>
      </c>
      <c r="U63" s="175">
        <v>1041</v>
      </c>
      <c r="V63" s="184">
        <v>0</v>
      </c>
      <c r="W63" s="184">
        <v>1041</v>
      </c>
      <c r="X63" s="172" t="s">
        <v>865</v>
      </c>
      <c r="Y63" s="205" t="s">
        <v>10</v>
      </c>
      <c r="Z63" s="172" t="s">
        <v>888</v>
      </c>
    </row>
    <row r="64" spans="1:26" s="196" customFormat="1" ht="44.25" customHeight="1" x14ac:dyDescent="0.25">
      <c r="A64" s="361"/>
      <c r="B64" s="254"/>
      <c r="C64" s="254"/>
      <c r="D64" s="250"/>
      <c r="E64" s="247"/>
      <c r="F64" s="244"/>
      <c r="G64" s="205" t="s">
        <v>363</v>
      </c>
      <c r="H64" s="205" t="s">
        <v>995</v>
      </c>
      <c r="I64" s="197" t="s">
        <v>246</v>
      </c>
      <c r="J64" s="182" t="s">
        <v>258</v>
      </c>
      <c r="K64" s="182" t="s">
        <v>258</v>
      </c>
      <c r="L64" s="171" t="s">
        <v>258</v>
      </c>
      <c r="M64" s="174" t="s">
        <v>258</v>
      </c>
      <c r="N64" s="174" t="s">
        <v>258</v>
      </c>
      <c r="O64" s="174" t="s">
        <v>258</v>
      </c>
      <c r="P64" s="174" t="s">
        <v>258</v>
      </c>
      <c r="Q64" s="174" t="s">
        <v>258</v>
      </c>
      <c r="R64" s="184">
        <v>0</v>
      </c>
      <c r="S64" s="180" t="s">
        <v>698</v>
      </c>
      <c r="T64" s="180" t="s">
        <v>1020</v>
      </c>
      <c r="U64" s="175">
        <v>3711</v>
      </c>
      <c r="V64" s="184">
        <v>0</v>
      </c>
      <c r="W64" s="184">
        <v>3711</v>
      </c>
      <c r="X64" s="172" t="s">
        <v>865</v>
      </c>
      <c r="Y64" s="205" t="s">
        <v>10</v>
      </c>
      <c r="Z64" s="172" t="s">
        <v>888</v>
      </c>
    </row>
    <row r="65" spans="1:26" s="196" customFormat="1" ht="30" customHeight="1" x14ac:dyDescent="0.25">
      <c r="A65" s="361"/>
      <c r="B65" s="232" t="s">
        <v>1003</v>
      </c>
      <c r="C65" s="232" t="s">
        <v>1004</v>
      </c>
      <c r="D65" s="232" t="s">
        <v>1010</v>
      </c>
      <c r="E65" s="232" t="s">
        <v>1014</v>
      </c>
      <c r="F65" s="235">
        <v>44561</v>
      </c>
      <c r="G65" s="205"/>
      <c r="H65" s="205" t="s">
        <v>1005</v>
      </c>
      <c r="I65" s="205" t="s">
        <v>246</v>
      </c>
      <c r="J65" s="205" t="s">
        <v>258</v>
      </c>
      <c r="K65" s="182" t="s">
        <v>258</v>
      </c>
      <c r="L65" s="171" t="s">
        <v>258</v>
      </c>
      <c r="M65" s="206" t="s">
        <v>286</v>
      </c>
      <c r="N65" s="206" t="s">
        <v>292</v>
      </c>
      <c r="O65" s="174" t="s">
        <v>293</v>
      </c>
      <c r="P65" s="206" t="s">
        <v>563</v>
      </c>
      <c r="Q65" s="206" t="s">
        <v>851</v>
      </c>
      <c r="R65" s="181">
        <v>0</v>
      </c>
      <c r="S65" s="183" t="s">
        <v>701</v>
      </c>
      <c r="T65" s="183" t="s">
        <v>1021</v>
      </c>
      <c r="U65" s="175">
        <v>100</v>
      </c>
      <c r="V65" s="184">
        <v>0</v>
      </c>
      <c r="W65" s="184">
        <v>100</v>
      </c>
      <c r="X65" s="172" t="s">
        <v>860</v>
      </c>
      <c r="Y65" s="205" t="s">
        <v>10</v>
      </c>
      <c r="Z65" s="172" t="s">
        <v>888</v>
      </c>
    </row>
    <row r="66" spans="1:26" s="196" customFormat="1" ht="30" customHeight="1" x14ac:dyDescent="0.25">
      <c r="A66" s="361"/>
      <c r="B66" s="233"/>
      <c r="C66" s="233"/>
      <c r="D66" s="233"/>
      <c r="E66" s="233"/>
      <c r="F66" s="236"/>
      <c r="G66" s="205"/>
      <c r="H66" s="205" t="s">
        <v>1006</v>
      </c>
      <c r="I66" s="205" t="s">
        <v>246</v>
      </c>
      <c r="J66" s="205" t="s">
        <v>258</v>
      </c>
      <c r="K66" s="182" t="s">
        <v>258</v>
      </c>
      <c r="L66" s="171" t="s">
        <v>258</v>
      </c>
      <c r="M66" s="206" t="s">
        <v>286</v>
      </c>
      <c r="N66" s="206" t="s">
        <v>292</v>
      </c>
      <c r="O66" s="174" t="s">
        <v>293</v>
      </c>
      <c r="P66" s="206" t="s">
        <v>633</v>
      </c>
      <c r="Q66" s="206" t="s">
        <v>851</v>
      </c>
      <c r="R66" s="181">
        <v>1100</v>
      </c>
      <c r="S66" s="183" t="s">
        <v>701</v>
      </c>
      <c r="T66" s="183" t="s">
        <v>1021</v>
      </c>
      <c r="U66" s="175">
        <v>900</v>
      </c>
      <c r="V66" s="184">
        <v>1100</v>
      </c>
      <c r="W66" s="184">
        <v>900</v>
      </c>
      <c r="X66" s="172" t="s">
        <v>860</v>
      </c>
      <c r="Y66" s="205" t="s">
        <v>10</v>
      </c>
      <c r="Z66" s="172" t="s">
        <v>888</v>
      </c>
    </row>
    <row r="67" spans="1:26" s="196" customFormat="1" ht="39" customHeight="1" x14ac:dyDescent="0.25">
      <c r="A67" s="361"/>
      <c r="B67" s="233"/>
      <c r="C67" s="233"/>
      <c r="D67" s="233"/>
      <c r="E67" s="233"/>
      <c r="F67" s="236"/>
      <c r="G67" s="205"/>
      <c r="H67" s="205" t="s">
        <v>1007</v>
      </c>
      <c r="I67" s="205" t="s">
        <v>246</v>
      </c>
      <c r="J67" s="205" t="s">
        <v>258</v>
      </c>
      <c r="K67" s="182" t="s">
        <v>258</v>
      </c>
      <c r="L67" s="171" t="s">
        <v>258</v>
      </c>
      <c r="M67" s="206" t="s">
        <v>286</v>
      </c>
      <c r="N67" s="206" t="s">
        <v>292</v>
      </c>
      <c r="O67" s="174" t="s">
        <v>293</v>
      </c>
      <c r="P67" s="206" t="s">
        <v>563</v>
      </c>
      <c r="Q67" s="206" t="s">
        <v>581</v>
      </c>
      <c r="R67" s="181">
        <v>0</v>
      </c>
      <c r="S67" s="183" t="s">
        <v>701</v>
      </c>
      <c r="T67" s="183" t="s">
        <v>1022</v>
      </c>
      <c r="U67" s="175">
        <v>190</v>
      </c>
      <c r="V67" s="184">
        <v>0</v>
      </c>
      <c r="W67" s="184">
        <v>190</v>
      </c>
      <c r="X67" s="172" t="s">
        <v>860</v>
      </c>
      <c r="Y67" s="205" t="s">
        <v>10</v>
      </c>
      <c r="Z67" s="172" t="s">
        <v>888</v>
      </c>
    </row>
    <row r="68" spans="1:26" s="196" customFormat="1" ht="66" customHeight="1" x14ac:dyDescent="0.25">
      <c r="A68" s="361"/>
      <c r="B68" s="233"/>
      <c r="C68" s="233"/>
      <c r="D68" s="233"/>
      <c r="E68" s="233"/>
      <c r="F68" s="236"/>
      <c r="G68" s="205" t="s">
        <v>1010</v>
      </c>
      <c r="H68" s="212" t="s">
        <v>1023</v>
      </c>
      <c r="I68" s="205" t="s">
        <v>246</v>
      </c>
      <c r="J68" s="205" t="s">
        <v>258</v>
      </c>
      <c r="K68" s="182" t="s">
        <v>258</v>
      </c>
      <c r="L68" s="171" t="s">
        <v>258</v>
      </c>
      <c r="M68" s="206" t="s">
        <v>286</v>
      </c>
      <c r="N68" s="206" t="s">
        <v>292</v>
      </c>
      <c r="O68" s="174" t="s">
        <v>293</v>
      </c>
      <c r="P68" s="206" t="s">
        <v>563</v>
      </c>
      <c r="Q68" s="206" t="s">
        <v>581</v>
      </c>
      <c r="R68" s="181">
        <v>3500</v>
      </c>
      <c r="S68" s="183" t="s">
        <v>701</v>
      </c>
      <c r="T68" s="183" t="s">
        <v>1022</v>
      </c>
      <c r="U68" s="175">
        <v>130</v>
      </c>
      <c r="V68" s="184">
        <v>3500</v>
      </c>
      <c r="W68" s="184">
        <v>130</v>
      </c>
      <c r="X68" s="172" t="s">
        <v>860</v>
      </c>
      <c r="Y68" s="205" t="s">
        <v>10</v>
      </c>
      <c r="Z68" s="172" t="s">
        <v>888</v>
      </c>
    </row>
    <row r="69" spans="1:26" s="196" customFormat="1" ht="30" customHeight="1" x14ac:dyDescent="0.25">
      <c r="A69" s="361"/>
      <c r="B69" s="233"/>
      <c r="C69" s="233"/>
      <c r="D69" s="233"/>
      <c r="E69" s="233"/>
      <c r="F69" s="236"/>
      <c r="G69" s="205"/>
      <c r="H69" s="205" t="s">
        <v>1008</v>
      </c>
      <c r="I69" s="205" t="s">
        <v>246</v>
      </c>
      <c r="J69" s="205" t="s">
        <v>258</v>
      </c>
      <c r="K69" s="182" t="s">
        <v>258</v>
      </c>
      <c r="L69" s="171" t="s">
        <v>258</v>
      </c>
      <c r="M69" s="206" t="s">
        <v>286</v>
      </c>
      <c r="N69" s="206" t="s">
        <v>292</v>
      </c>
      <c r="O69" s="174" t="s">
        <v>293</v>
      </c>
      <c r="P69" s="206" t="s">
        <v>563</v>
      </c>
      <c r="Q69" s="206" t="s">
        <v>581</v>
      </c>
      <c r="R69" s="181">
        <v>0</v>
      </c>
      <c r="S69" s="183" t="s">
        <v>701</v>
      </c>
      <c r="T69" s="183" t="s">
        <v>1021</v>
      </c>
      <c r="U69" s="175">
        <v>150</v>
      </c>
      <c r="V69" s="184">
        <v>0</v>
      </c>
      <c r="W69" s="184">
        <v>150</v>
      </c>
      <c r="X69" s="172" t="s">
        <v>860</v>
      </c>
      <c r="Y69" s="205" t="s">
        <v>10</v>
      </c>
      <c r="Z69" s="172" t="s">
        <v>888</v>
      </c>
    </row>
    <row r="70" spans="1:26" s="196" customFormat="1" ht="39.75" customHeight="1" x14ac:dyDescent="0.25">
      <c r="A70" s="361"/>
      <c r="B70" s="234"/>
      <c r="C70" s="234"/>
      <c r="D70" s="234"/>
      <c r="E70" s="234"/>
      <c r="F70" s="237"/>
      <c r="G70" s="205"/>
      <c r="H70" s="205" t="s">
        <v>1009</v>
      </c>
      <c r="I70" s="205" t="s">
        <v>246</v>
      </c>
      <c r="J70" s="205" t="s">
        <v>258</v>
      </c>
      <c r="K70" s="182" t="s">
        <v>258</v>
      </c>
      <c r="L70" s="171" t="s">
        <v>258</v>
      </c>
      <c r="M70" s="206" t="s">
        <v>286</v>
      </c>
      <c r="N70" s="206" t="s">
        <v>300</v>
      </c>
      <c r="O70" s="174" t="s">
        <v>293</v>
      </c>
      <c r="P70" s="206" t="s">
        <v>563</v>
      </c>
      <c r="Q70" s="206" t="s">
        <v>581</v>
      </c>
      <c r="R70" s="181">
        <v>0</v>
      </c>
      <c r="S70" s="183" t="s">
        <v>701</v>
      </c>
      <c r="T70" s="183" t="s">
        <v>1021</v>
      </c>
      <c r="U70" s="175">
        <v>478.39100000000002</v>
      </c>
      <c r="V70" s="184">
        <v>0</v>
      </c>
      <c r="W70" s="184">
        <v>478.39100000000002</v>
      </c>
      <c r="X70" s="172" t="s">
        <v>860</v>
      </c>
      <c r="Y70" s="205" t="s">
        <v>10</v>
      </c>
      <c r="Z70" s="172" t="s">
        <v>888</v>
      </c>
    </row>
    <row r="71" spans="1:26" s="196" customFormat="1" ht="30" customHeight="1" x14ac:dyDescent="0.25">
      <c r="A71" s="361"/>
      <c r="B71" s="238" t="s">
        <v>1031</v>
      </c>
      <c r="C71" s="238" t="s">
        <v>1032</v>
      </c>
      <c r="D71" s="238" t="s">
        <v>1034</v>
      </c>
      <c r="E71" s="238" t="s">
        <v>1035</v>
      </c>
      <c r="F71" s="241">
        <v>44561</v>
      </c>
      <c r="G71" s="172"/>
      <c r="H71" s="172" t="s">
        <v>1024</v>
      </c>
      <c r="I71" s="205" t="s">
        <v>246</v>
      </c>
      <c r="J71" s="205" t="s">
        <v>258</v>
      </c>
      <c r="K71" s="182" t="s">
        <v>258</v>
      </c>
      <c r="L71" s="171" t="s">
        <v>258</v>
      </c>
      <c r="M71" s="174" t="s">
        <v>318</v>
      </c>
      <c r="N71" s="174" t="s">
        <v>307</v>
      </c>
      <c r="O71" s="174" t="s">
        <v>277</v>
      </c>
      <c r="P71" s="174" t="s">
        <v>531</v>
      </c>
      <c r="Q71" s="174" t="s">
        <v>627</v>
      </c>
      <c r="R71" s="181">
        <v>100</v>
      </c>
      <c r="S71" s="185" t="s">
        <v>258</v>
      </c>
      <c r="T71" s="185" t="s">
        <v>258</v>
      </c>
      <c r="U71" s="175">
        <v>0</v>
      </c>
      <c r="V71" s="184">
        <v>100</v>
      </c>
      <c r="W71" s="184">
        <v>0</v>
      </c>
      <c r="X71" s="172" t="s">
        <v>866</v>
      </c>
      <c r="Y71" s="205" t="s">
        <v>10</v>
      </c>
      <c r="Z71" s="172" t="s">
        <v>15</v>
      </c>
    </row>
    <row r="72" spans="1:26" s="196" customFormat="1" ht="39" customHeight="1" x14ac:dyDescent="0.25">
      <c r="A72" s="361"/>
      <c r="B72" s="239"/>
      <c r="C72" s="239"/>
      <c r="D72" s="239"/>
      <c r="E72" s="239"/>
      <c r="F72" s="239"/>
      <c r="G72" s="172" t="s">
        <v>1036</v>
      </c>
      <c r="H72" s="172" t="s">
        <v>1025</v>
      </c>
      <c r="I72" s="205" t="s">
        <v>246</v>
      </c>
      <c r="J72" s="172" t="s">
        <v>162</v>
      </c>
      <c r="K72" s="172" t="s">
        <v>1026</v>
      </c>
      <c r="L72" s="171" t="s">
        <v>258</v>
      </c>
      <c r="M72" s="174" t="s">
        <v>318</v>
      </c>
      <c r="N72" s="174" t="s">
        <v>307</v>
      </c>
      <c r="O72" s="174" t="s">
        <v>277</v>
      </c>
      <c r="P72" s="174" t="s">
        <v>623</v>
      </c>
      <c r="Q72" s="174" t="s">
        <v>630</v>
      </c>
      <c r="R72" s="181">
        <v>450</v>
      </c>
      <c r="S72" s="185" t="s">
        <v>258</v>
      </c>
      <c r="T72" s="185" t="s">
        <v>258</v>
      </c>
      <c r="U72" s="175">
        <v>0</v>
      </c>
      <c r="V72" s="184">
        <v>450</v>
      </c>
      <c r="W72" s="184">
        <v>0</v>
      </c>
      <c r="X72" s="172" t="s">
        <v>866</v>
      </c>
      <c r="Y72" s="205" t="s">
        <v>10</v>
      </c>
      <c r="Z72" s="172" t="s">
        <v>15</v>
      </c>
    </row>
    <row r="73" spans="1:26" s="196" customFormat="1" ht="45" customHeight="1" x14ac:dyDescent="0.25">
      <c r="A73" s="361"/>
      <c r="B73" s="239"/>
      <c r="C73" s="239"/>
      <c r="D73" s="239"/>
      <c r="E73" s="239"/>
      <c r="F73" s="239"/>
      <c r="G73" s="172" t="s">
        <v>1033</v>
      </c>
      <c r="H73" s="172" t="s">
        <v>1028</v>
      </c>
      <c r="I73" s="205" t="s">
        <v>246</v>
      </c>
      <c r="J73" s="172" t="s">
        <v>258</v>
      </c>
      <c r="K73" s="172" t="s">
        <v>258</v>
      </c>
      <c r="L73" s="171" t="s">
        <v>258</v>
      </c>
      <c r="M73" s="174" t="s">
        <v>318</v>
      </c>
      <c r="N73" s="174" t="s">
        <v>307</v>
      </c>
      <c r="O73" s="174" t="s">
        <v>277</v>
      </c>
      <c r="P73" s="174" t="s">
        <v>623</v>
      </c>
      <c r="Q73" s="174" t="s">
        <v>630</v>
      </c>
      <c r="R73" s="181">
        <v>1362</v>
      </c>
      <c r="S73" s="185" t="s">
        <v>258</v>
      </c>
      <c r="T73" s="185" t="s">
        <v>258</v>
      </c>
      <c r="U73" s="175">
        <v>0</v>
      </c>
      <c r="V73" s="184">
        <v>1362</v>
      </c>
      <c r="W73" s="184">
        <v>0</v>
      </c>
      <c r="X73" s="172" t="s">
        <v>866</v>
      </c>
      <c r="Y73" s="205" t="s">
        <v>10</v>
      </c>
      <c r="Z73" s="172" t="s">
        <v>15</v>
      </c>
    </row>
    <row r="74" spans="1:26" s="196" customFormat="1" ht="51" customHeight="1" x14ac:dyDescent="0.25">
      <c r="A74" s="361"/>
      <c r="B74" s="239"/>
      <c r="C74" s="239"/>
      <c r="D74" s="239"/>
      <c r="E74" s="239"/>
      <c r="F74" s="239"/>
      <c r="G74" s="172" t="s">
        <v>1037</v>
      </c>
      <c r="H74" s="182" t="s">
        <v>1027</v>
      </c>
      <c r="I74" s="205" t="s">
        <v>246</v>
      </c>
      <c r="J74" s="172" t="s">
        <v>258</v>
      </c>
      <c r="K74" s="172" t="s">
        <v>258</v>
      </c>
      <c r="L74" s="171" t="s">
        <v>258</v>
      </c>
      <c r="M74" s="174" t="s">
        <v>318</v>
      </c>
      <c r="N74" s="174" t="s">
        <v>307</v>
      </c>
      <c r="O74" s="174" t="s">
        <v>277</v>
      </c>
      <c r="P74" s="174" t="s">
        <v>623</v>
      </c>
      <c r="Q74" s="174" t="s">
        <v>630</v>
      </c>
      <c r="R74" s="181">
        <v>558</v>
      </c>
      <c r="S74" s="185" t="s">
        <v>258</v>
      </c>
      <c r="T74" s="185" t="s">
        <v>258</v>
      </c>
      <c r="U74" s="175">
        <v>0</v>
      </c>
      <c r="V74" s="184">
        <v>558</v>
      </c>
      <c r="W74" s="184">
        <v>0</v>
      </c>
      <c r="X74" s="172" t="s">
        <v>866</v>
      </c>
      <c r="Y74" s="205" t="s">
        <v>10</v>
      </c>
      <c r="Z74" s="172" t="s">
        <v>15</v>
      </c>
    </row>
    <row r="75" spans="1:26" s="196" customFormat="1" ht="30" customHeight="1" x14ac:dyDescent="0.25">
      <c r="A75" s="361"/>
      <c r="B75" s="239"/>
      <c r="C75" s="239"/>
      <c r="D75" s="239"/>
      <c r="E75" s="239"/>
      <c r="F75" s="239"/>
      <c r="G75" s="172" t="s">
        <v>1038</v>
      </c>
      <c r="H75" s="172" t="s">
        <v>1029</v>
      </c>
      <c r="I75" s="205" t="s">
        <v>246</v>
      </c>
      <c r="J75" s="172" t="s">
        <v>258</v>
      </c>
      <c r="K75" s="172" t="s">
        <v>258</v>
      </c>
      <c r="L75" s="171" t="s">
        <v>258</v>
      </c>
      <c r="M75" s="174" t="s">
        <v>318</v>
      </c>
      <c r="N75" s="174" t="s">
        <v>307</v>
      </c>
      <c r="O75" s="174" t="s">
        <v>277</v>
      </c>
      <c r="P75" s="174" t="s">
        <v>623</v>
      </c>
      <c r="Q75" s="174" t="s">
        <v>630</v>
      </c>
      <c r="R75" s="181">
        <v>100</v>
      </c>
      <c r="S75" s="185" t="s">
        <v>258</v>
      </c>
      <c r="T75" s="185" t="s">
        <v>258</v>
      </c>
      <c r="U75" s="175">
        <v>0</v>
      </c>
      <c r="V75" s="184">
        <v>100</v>
      </c>
      <c r="W75" s="184">
        <v>0</v>
      </c>
      <c r="X75" s="172" t="s">
        <v>866</v>
      </c>
      <c r="Y75" s="205" t="s">
        <v>10</v>
      </c>
      <c r="Z75" s="172" t="s">
        <v>15</v>
      </c>
    </row>
    <row r="76" spans="1:26" s="196" customFormat="1" ht="30" customHeight="1" x14ac:dyDescent="0.25">
      <c r="A76" s="362"/>
      <c r="B76" s="240"/>
      <c r="C76" s="240"/>
      <c r="D76" s="240"/>
      <c r="E76" s="240"/>
      <c r="F76" s="240"/>
      <c r="G76" s="172"/>
      <c r="H76" s="172" t="s">
        <v>1030</v>
      </c>
      <c r="I76" s="205" t="s">
        <v>246</v>
      </c>
      <c r="J76" s="172" t="s">
        <v>258</v>
      </c>
      <c r="K76" s="172" t="s">
        <v>258</v>
      </c>
      <c r="L76" s="171" t="s">
        <v>258</v>
      </c>
      <c r="M76" s="174" t="s">
        <v>318</v>
      </c>
      <c r="N76" s="174" t="s">
        <v>307</v>
      </c>
      <c r="O76" s="174" t="s">
        <v>277</v>
      </c>
      <c r="P76" s="174" t="s">
        <v>623</v>
      </c>
      <c r="Q76" s="174" t="s">
        <v>630</v>
      </c>
      <c r="R76" s="181">
        <v>30</v>
      </c>
      <c r="S76" s="185" t="s">
        <v>258</v>
      </c>
      <c r="T76" s="185" t="s">
        <v>258</v>
      </c>
      <c r="U76" s="175">
        <v>0</v>
      </c>
      <c r="V76" s="184">
        <v>30</v>
      </c>
      <c r="W76" s="184">
        <v>0</v>
      </c>
      <c r="X76" s="172" t="s">
        <v>866</v>
      </c>
      <c r="Y76" s="205" t="s">
        <v>10</v>
      </c>
      <c r="Z76" s="172" t="s">
        <v>15</v>
      </c>
    </row>
    <row r="77" spans="1:26" s="196" customFormat="1" ht="96" customHeight="1" x14ac:dyDescent="0.25">
      <c r="A77" s="172" t="s">
        <v>1055</v>
      </c>
      <c r="B77" s="172" t="s">
        <v>1056</v>
      </c>
      <c r="C77" s="172" t="s">
        <v>1057</v>
      </c>
      <c r="D77" s="172" t="s">
        <v>1059</v>
      </c>
      <c r="E77" s="172" t="s">
        <v>1060</v>
      </c>
      <c r="F77" s="220">
        <v>44561</v>
      </c>
      <c r="G77" s="172"/>
      <c r="H77" s="172" t="s">
        <v>1058</v>
      </c>
      <c r="I77" s="172" t="s">
        <v>246</v>
      </c>
      <c r="J77" s="172" t="s">
        <v>162</v>
      </c>
      <c r="K77" s="172" t="s">
        <v>1061</v>
      </c>
      <c r="L77" s="172" t="s">
        <v>258</v>
      </c>
      <c r="M77" s="174" t="s">
        <v>272</v>
      </c>
      <c r="N77" s="174" t="s">
        <v>281</v>
      </c>
      <c r="O77" s="174" t="s">
        <v>282</v>
      </c>
      <c r="P77" s="174" t="s">
        <v>551</v>
      </c>
      <c r="Q77" s="174" t="s">
        <v>599</v>
      </c>
      <c r="R77" s="181">
        <v>42670.129314999998</v>
      </c>
      <c r="S77" s="185" t="s">
        <v>258</v>
      </c>
      <c r="T77" s="185" t="s">
        <v>258</v>
      </c>
      <c r="U77" s="175">
        <v>0</v>
      </c>
      <c r="V77" s="184">
        <v>42670.129314999998</v>
      </c>
      <c r="W77" s="184">
        <v>0</v>
      </c>
      <c r="X77" s="172" t="s">
        <v>871</v>
      </c>
      <c r="Y77" s="205" t="s">
        <v>10</v>
      </c>
      <c r="Z77" s="172" t="s">
        <v>889</v>
      </c>
    </row>
    <row r="78" spans="1:26" s="319" customFormat="1" ht="94.5" customHeight="1" x14ac:dyDescent="0.25">
      <c r="A78" s="320" t="s">
        <v>1062</v>
      </c>
      <c r="B78" s="321" t="s">
        <v>1063</v>
      </c>
      <c r="C78" s="321" t="s">
        <v>1064</v>
      </c>
      <c r="D78" s="321" t="s">
        <v>1065</v>
      </c>
      <c r="E78" s="321" t="s">
        <v>1066</v>
      </c>
      <c r="F78" s="322">
        <v>44561</v>
      </c>
      <c r="G78" s="179" t="s">
        <v>1065</v>
      </c>
      <c r="H78" s="323" t="s">
        <v>1067</v>
      </c>
      <c r="I78" s="324" t="s">
        <v>246</v>
      </c>
      <c r="J78" s="323" t="s">
        <v>158</v>
      </c>
      <c r="K78" s="323" t="s">
        <v>159</v>
      </c>
      <c r="L78" s="323" t="s">
        <v>258</v>
      </c>
      <c r="M78" s="325" t="s">
        <v>272</v>
      </c>
      <c r="N78" s="325" t="s">
        <v>276</v>
      </c>
      <c r="O78" s="325" t="s">
        <v>277</v>
      </c>
      <c r="P78" s="325" t="s">
        <v>573</v>
      </c>
      <c r="Q78" s="325" t="s">
        <v>583</v>
      </c>
      <c r="R78" s="327">
        <v>500</v>
      </c>
      <c r="S78" s="326" t="s">
        <v>258</v>
      </c>
      <c r="T78" s="326" t="s">
        <v>258</v>
      </c>
      <c r="U78" s="326">
        <v>0</v>
      </c>
      <c r="V78" s="328">
        <v>500</v>
      </c>
      <c r="W78" s="328">
        <v>0</v>
      </c>
      <c r="X78" s="179" t="s">
        <v>864</v>
      </c>
      <c r="Y78" s="191" t="s">
        <v>10</v>
      </c>
      <c r="Z78" s="179" t="s">
        <v>889</v>
      </c>
    </row>
    <row r="79" spans="1:26" s="319" customFormat="1" ht="30" customHeight="1" x14ac:dyDescent="0.25">
      <c r="A79" s="329"/>
      <c r="B79" s="230"/>
      <c r="C79" s="230"/>
      <c r="D79" s="230"/>
      <c r="E79" s="230"/>
      <c r="F79" s="330"/>
      <c r="G79" s="331"/>
      <c r="H79" s="332" t="s">
        <v>1068</v>
      </c>
      <c r="I79" s="178" t="s">
        <v>246</v>
      </c>
      <c r="J79" s="333" t="s">
        <v>158</v>
      </c>
      <c r="K79" s="185" t="s">
        <v>159</v>
      </c>
      <c r="L79" s="185" t="s">
        <v>258</v>
      </c>
      <c r="M79" s="325" t="s">
        <v>272</v>
      </c>
      <c r="N79" s="325" t="s">
        <v>276</v>
      </c>
      <c r="O79" s="325" t="s">
        <v>277</v>
      </c>
      <c r="P79" s="325" t="s">
        <v>573</v>
      </c>
      <c r="Q79" s="325" t="s">
        <v>583</v>
      </c>
      <c r="R79" s="181">
        <v>0</v>
      </c>
      <c r="S79" s="326" t="s">
        <v>258</v>
      </c>
      <c r="T79" s="326" t="s">
        <v>258</v>
      </c>
      <c r="U79" s="326">
        <v>0</v>
      </c>
      <c r="V79" s="184">
        <v>0</v>
      </c>
      <c r="W79" s="184">
        <v>0</v>
      </c>
      <c r="X79" s="179" t="s">
        <v>864</v>
      </c>
      <c r="Y79" s="334" t="s">
        <v>10</v>
      </c>
      <c r="Z79" s="179" t="s">
        <v>889</v>
      </c>
    </row>
    <row r="80" spans="1:26" s="319" customFormat="1" ht="30" customHeight="1" x14ac:dyDescent="0.25">
      <c r="A80" s="329"/>
      <c r="B80" s="230"/>
      <c r="C80" s="230"/>
      <c r="D80" s="230"/>
      <c r="E80" s="230"/>
      <c r="F80" s="330"/>
      <c r="G80" s="331"/>
      <c r="H80" s="332" t="s">
        <v>1069</v>
      </c>
      <c r="I80" s="178" t="s">
        <v>246</v>
      </c>
      <c r="J80" s="333" t="s">
        <v>158</v>
      </c>
      <c r="K80" s="185" t="s">
        <v>159</v>
      </c>
      <c r="L80" s="185" t="s">
        <v>258</v>
      </c>
      <c r="M80" s="325" t="s">
        <v>272</v>
      </c>
      <c r="N80" s="325" t="s">
        <v>276</v>
      </c>
      <c r="O80" s="325" t="s">
        <v>277</v>
      </c>
      <c r="P80" s="325" t="s">
        <v>573</v>
      </c>
      <c r="Q80" s="325" t="s">
        <v>583</v>
      </c>
      <c r="R80" s="181">
        <v>0</v>
      </c>
      <c r="S80" s="326" t="s">
        <v>258</v>
      </c>
      <c r="T80" s="326" t="s">
        <v>258</v>
      </c>
      <c r="U80" s="326">
        <v>0</v>
      </c>
      <c r="V80" s="184">
        <v>0</v>
      </c>
      <c r="W80" s="184">
        <v>0</v>
      </c>
      <c r="X80" s="179" t="s">
        <v>864</v>
      </c>
      <c r="Y80" s="334" t="s">
        <v>10</v>
      </c>
      <c r="Z80" s="179" t="s">
        <v>889</v>
      </c>
    </row>
    <row r="81" spans="1:26" s="319" customFormat="1" ht="30" customHeight="1" x14ac:dyDescent="0.25">
      <c r="A81" s="329"/>
      <c r="B81" s="230"/>
      <c r="C81" s="230"/>
      <c r="D81" s="230"/>
      <c r="E81" s="230"/>
      <c r="F81" s="330"/>
      <c r="G81" s="331"/>
      <c r="H81" s="332" t="s">
        <v>1070</v>
      </c>
      <c r="I81" s="178" t="s">
        <v>246</v>
      </c>
      <c r="J81" s="333" t="s">
        <v>158</v>
      </c>
      <c r="K81" s="185" t="s">
        <v>159</v>
      </c>
      <c r="L81" s="185" t="s">
        <v>258</v>
      </c>
      <c r="M81" s="325" t="s">
        <v>272</v>
      </c>
      <c r="N81" s="325" t="s">
        <v>276</v>
      </c>
      <c r="O81" s="325" t="s">
        <v>277</v>
      </c>
      <c r="P81" s="325" t="s">
        <v>573</v>
      </c>
      <c r="Q81" s="325" t="s">
        <v>583</v>
      </c>
      <c r="R81" s="181">
        <v>0</v>
      </c>
      <c r="S81" s="326" t="s">
        <v>258</v>
      </c>
      <c r="T81" s="326" t="s">
        <v>258</v>
      </c>
      <c r="U81" s="326">
        <v>0</v>
      </c>
      <c r="V81" s="184">
        <v>0</v>
      </c>
      <c r="W81" s="184">
        <v>0</v>
      </c>
      <c r="X81" s="179" t="s">
        <v>864</v>
      </c>
      <c r="Y81" s="334" t="s">
        <v>10</v>
      </c>
      <c r="Z81" s="179" t="s">
        <v>889</v>
      </c>
    </row>
    <row r="82" spans="1:26" s="319" customFormat="1" ht="30" customHeight="1" x14ac:dyDescent="0.25">
      <c r="A82" s="329"/>
      <c r="B82" s="230"/>
      <c r="C82" s="230"/>
      <c r="D82" s="230"/>
      <c r="E82" s="230"/>
      <c r="F82" s="330"/>
      <c r="G82" s="331"/>
      <c r="H82" s="332" t="s">
        <v>1071</v>
      </c>
      <c r="I82" s="178" t="s">
        <v>246</v>
      </c>
      <c r="J82" s="333" t="s">
        <v>158</v>
      </c>
      <c r="K82" s="185" t="s">
        <v>159</v>
      </c>
      <c r="L82" s="185" t="s">
        <v>258</v>
      </c>
      <c r="M82" s="325" t="s">
        <v>272</v>
      </c>
      <c r="N82" s="325" t="s">
        <v>276</v>
      </c>
      <c r="O82" s="325" t="s">
        <v>277</v>
      </c>
      <c r="P82" s="325" t="s">
        <v>573</v>
      </c>
      <c r="Q82" s="325" t="s">
        <v>583</v>
      </c>
      <c r="R82" s="181">
        <v>0</v>
      </c>
      <c r="S82" s="326" t="s">
        <v>258</v>
      </c>
      <c r="T82" s="326" t="s">
        <v>258</v>
      </c>
      <c r="U82" s="326">
        <v>0</v>
      </c>
      <c r="V82" s="184">
        <v>0</v>
      </c>
      <c r="W82" s="184">
        <v>0</v>
      </c>
      <c r="X82" s="179" t="s">
        <v>864</v>
      </c>
      <c r="Y82" s="334" t="s">
        <v>10</v>
      </c>
      <c r="Z82" s="179" t="s">
        <v>889</v>
      </c>
    </row>
    <row r="83" spans="1:26" s="319" customFormat="1" ht="30" customHeight="1" x14ac:dyDescent="0.25">
      <c r="A83" s="329"/>
      <c r="B83" s="230"/>
      <c r="C83" s="230"/>
      <c r="D83" s="230"/>
      <c r="E83" s="230"/>
      <c r="F83" s="330"/>
      <c r="G83" s="331"/>
      <c r="H83" s="332" t="s">
        <v>1072</v>
      </c>
      <c r="I83" s="178" t="s">
        <v>246</v>
      </c>
      <c r="J83" s="333" t="s">
        <v>158</v>
      </c>
      <c r="K83" s="185" t="s">
        <v>159</v>
      </c>
      <c r="L83" s="185" t="s">
        <v>258</v>
      </c>
      <c r="M83" s="325" t="s">
        <v>272</v>
      </c>
      <c r="N83" s="325" t="s">
        <v>276</v>
      </c>
      <c r="O83" s="325" t="s">
        <v>277</v>
      </c>
      <c r="P83" s="325" t="s">
        <v>573</v>
      </c>
      <c r="Q83" s="325" t="s">
        <v>583</v>
      </c>
      <c r="R83" s="181">
        <v>0</v>
      </c>
      <c r="S83" s="326" t="s">
        <v>258</v>
      </c>
      <c r="T83" s="326" t="s">
        <v>258</v>
      </c>
      <c r="U83" s="326">
        <v>0</v>
      </c>
      <c r="V83" s="184">
        <v>0</v>
      </c>
      <c r="W83" s="184">
        <v>0</v>
      </c>
      <c r="X83" s="179" t="s">
        <v>864</v>
      </c>
      <c r="Y83" s="334" t="s">
        <v>10</v>
      </c>
      <c r="Z83" s="179" t="s">
        <v>889</v>
      </c>
    </row>
    <row r="84" spans="1:26" s="319" customFormat="1" ht="30" customHeight="1" x14ac:dyDescent="0.25">
      <c r="A84" s="329"/>
      <c r="B84" s="231"/>
      <c r="C84" s="231"/>
      <c r="D84" s="231"/>
      <c r="E84" s="231"/>
      <c r="F84" s="330"/>
      <c r="G84" s="331"/>
      <c r="H84" s="332" t="s">
        <v>1073</v>
      </c>
      <c r="I84" s="178" t="s">
        <v>246</v>
      </c>
      <c r="J84" s="333" t="s">
        <v>158</v>
      </c>
      <c r="K84" s="185" t="s">
        <v>159</v>
      </c>
      <c r="L84" s="185" t="s">
        <v>258</v>
      </c>
      <c r="M84" s="325" t="s">
        <v>272</v>
      </c>
      <c r="N84" s="325" t="s">
        <v>276</v>
      </c>
      <c r="O84" s="325" t="s">
        <v>277</v>
      </c>
      <c r="P84" s="325" t="s">
        <v>573</v>
      </c>
      <c r="Q84" s="325" t="s">
        <v>583</v>
      </c>
      <c r="R84" s="181">
        <v>0</v>
      </c>
      <c r="S84" s="326" t="s">
        <v>701</v>
      </c>
      <c r="T84" s="326" t="s">
        <v>1074</v>
      </c>
      <c r="U84" s="335">
        <v>315.333054</v>
      </c>
      <c r="V84" s="184">
        <v>0</v>
      </c>
      <c r="W84" s="336">
        <v>315.333054</v>
      </c>
      <c r="X84" s="179" t="s">
        <v>864</v>
      </c>
      <c r="Y84" s="334" t="s">
        <v>10</v>
      </c>
      <c r="Z84" s="179" t="s">
        <v>889</v>
      </c>
    </row>
    <row r="85" spans="1:26" s="319" customFormat="1" ht="81.75" customHeight="1" x14ac:dyDescent="0.25">
      <c r="A85" s="329"/>
      <c r="B85" s="229" t="s">
        <v>1075</v>
      </c>
      <c r="C85" s="229" t="s">
        <v>1076</v>
      </c>
      <c r="D85" s="337" t="s">
        <v>1077</v>
      </c>
      <c r="E85" s="337" t="s">
        <v>1078</v>
      </c>
      <c r="F85" s="251">
        <v>44561</v>
      </c>
      <c r="G85" s="178" t="s">
        <v>1079</v>
      </c>
      <c r="H85" s="185" t="s">
        <v>1080</v>
      </c>
      <c r="I85" s="326" t="s">
        <v>246</v>
      </c>
      <c r="J85" s="185" t="s">
        <v>258</v>
      </c>
      <c r="K85" s="185" t="s">
        <v>258</v>
      </c>
      <c r="L85" s="185" t="s">
        <v>258</v>
      </c>
      <c r="M85" s="325" t="s">
        <v>272</v>
      </c>
      <c r="N85" s="325" t="s">
        <v>276</v>
      </c>
      <c r="O85" s="325" t="s">
        <v>277</v>
      </c>
      <c r="P85" s="174" t="s">
        <v>551</v>
      </c>
      <c r="Q85" s="174" t="s">
        <v>559</v>
      </c>
      <c r="R85" s="181">
        <v>3500</v>
      </c>
      <c r="S85" s="185" t="s">
        <v>258</v>
      </c>
      <c r="T85" s="185" t="s">
        <v>258</v>
      </c>
      <c r="U85" s="185">
        <v>0</v>
      </c>
      <c r="V85" s="184">
        <v>3500</v>
      </c>
      <c r="W85" s="184">
        <v>0</v>
      </c>
      <c r="X85" s="178" t="s">
        <v>864</v>
      </c>
      <c r="Y85" s="334" t="s">
        <v>10</v>
      </c>
      <c r="Z85" s="179" t="s">
        <v>889</v>
      </c>
    </row>
    <row r="86" spans="1:26" s="319" customFormat="1" ht="94.5" customHeight="1" x14ac:dyDescent="0.25">
      <c r="A86" s="329"/>
      <c r="B86" s="230"/>
      <c r="C86" s="230"/>
      <c r="D86" s="338"/>
      <c r="E86" s="338"/>
      <c r="F86" s="330"/>
      <c r="G86" s="178" t="s">
        <v>1081</v>
      </c>
      <c r="H86" s="185" t="s">
        <v>1082</v>
      </c>
      <c r="I86" s="185" t="s">
        <v>246</v>
      </c>
      <c r="J86" s="185" t="s">
        <v>258</v>
      </c>
      <c r="K86" s="185" t="s">
        <v>258</v>
      </c>
      <c r="L86" s="185" t="s">
        <v>258</v>
      </c>
      <c r="M86" s="325" t="s">
        <v>272</v>
      </c>
      <c r="N86" s="325" t="s">
        <v>276</v>
      </c>
      <c r="O86" s="325" t="s">
        <v>277</v>
      </c>
      <c r="P86" s="174" t="s">
        <v>551</v>
      </c>
      <c r="Q86" s="174" t="s">
        <v>258</v>
      </c>
      <c r="R86" s="181">
        <v>0</v>
      </c>
      <c r="S86" s="185" t="s">
        <v>695</v>
      </c>
      <c r="T86" s="339" t="s">
        <v>1083</v>
      </c>
      <c r="U86" s="340">
        <v>2973.1374901899999</v>
      </c>
      <c r="V86" s="184">
        <v>0</v>
      </c>
      <c r="W86" s="184">
        <v>2973.1374901899999</v>
      </c>
      <c r="X86" s="178" t="s">
        <v>864</v>
      </c>
      <c r="Y86" s="334" t="s">
        <v>10</v>
      </c>
      <c r="Z86" s="179" t="s">
        <v>889</v>
      </c>
    </row>
    <row r="87" spans="1:26" s="319" customFormat="1" ht="64.5" customHeight="1" x14ac:dyDescent="0.25">
      <c r="A87" s="329"/>
      <c r="B87" s="229" t="s">
        <v>1084</v>
      </c>
      <c r="C87" s="229" t="s">
        <v>1085</v>
      </c>
      <c r="D87" s="341" t="s">
        <v>1086</v>
      </c>
      <c r="E87" s="341">
        <v>80</v>
      </c>
      <c r="F87" s="251">
        <v>44561</v>
      </c>
      <c r="G87" s="342" t="s">
        <v>1086</v>
      </c>
      <c r="H87" s="185" t="s">
        <v>1087</v>
      </c>
      <c r="I87" s="185" t="s">
        <v>246</v>
      </c>
      <c r="J87" s="185" t="s">
        <v>258</v>
      </c>
      <c r="K87" s="185" t="s">
        <v>258</v>
      </c>
      <c r="L87" s="185" t="s">
        <v>258</v>
      </c>
      <c r="M87" s="325" t="s">
        <v>272</v>
      </c>
      <c r="N87" s="325" t="s">
        <v>276</v>
      </c>
      <c r="O87" s="325" t="s">
        <v>277</v>
      </c>
      <c r="P87" s="174" t="s">
        <v>551</v>
      </c>
      <c r="Q87" s="339" t="s">
        <v>1088</v>
      </c>
      <c r="R87" s="181">
        <v>2300</v>
      </c>
      <c r="S87" s="185" t="s">
        <v>258</v>
      </c>
      <c r="T87" s="185" t="s">
        <v>258</v>
      </c>
      <c r="U87" s="185">
        <v>0</v>
      </c>
      <c r="V87" s="184">
        <v>2300</v>
      </c>
      <c r="W87" s="184">
        <v>0</v>
      </c>
      <c r="X87" s="178" t="s">
        <v>864</v>
      </c>
      <c r="Y87" s="334" t="s">
        <v>10</v>
      </c>
      <c r="Z87" s="179" t="s">
        <v>889</v>
      </c>
    </row>
    <row r="88" spans="1:26" s="319" customFormat="1" ht="78" customHeight="1" x14ac:dyDescent="0.25">
      <c r="A88" s="329"/>
      <c r="B88" s="231"/>
      <c r="C88" s="231"/>
      <c r="D88" s="341" t="s">
        <v>1089</v>
      </c>
      <c r="E88" s="341">
        <v>19</v>
      </c>
      <c r="F88" s="330"/>
      <c r="G88" s="342" t="s">
        <v>1089</v>
      </c>
      <c r="H88" s="185" t="s">
        <v>1090</v>
      </c>
      <c r="I88" s="185" t="s">
        <v>246</v>
      </c>
      <c r="J88" s="185" t="s">
        <v>258</v>
      </c>
      <c r="K88" s="185" t="s">
        <v>258</v>
      </c>
      <c r="L88" s="185" t="s">
        <v>258</v>
      </c>
      <c r="M88" s="325" t="s">
        <v>272</v>
      </c>
      <c r="N88" s="325" t="s">
        <v>276</v>
      </c>
      <c r="O88" s="325" t="s">
        <v>277</v>
      </c>
      <c r="P88" s="174" t="s">
        <v>551</v>
      </c>
      <c r="Q88" s="339" t="s">
        <v>1088</v>
      </c>
      <c r="R88" s="181">
        <v>1200</v>
      </c>
      <c r="S88" s="185" t="s">
        <v>258</v>
      </c>
      <c r="T88" s="185" t="s">
        <v>258</v>
      </c>
      <c r="U88" s="185">
        <v>0</v>
      </c>
      <c r="V88" s="184">
        <v>1200</v>
      </c>
      <c r="W88" s="184">
        <v>0</v>
      </c>
      <c r="X88" s="178" t="s">
        <v>864</v>
      </c>
      <c r="Y88" s="334" t="s">
        <v>10</v>
      </c>
      <c r="Z88" s="179" t="s">
        <v>889</v>
      </c>
    </row>
    <row r="89" spans="1:26" s="319" customFormat="1" ht="63.75" x14ac:dyDescent="0.25">
      <c r="A89" s="343"/>
      <c r="B89" s="341" t="s">
        <v>1091</v>
      </c>
      <c r="C89" s="178" t="s">
        <v>1092</v>
      </c>
      <c r="D89" s="341" t="s">
        <v>1093</v>
      </c>
      <c r="E89" s="178">
        <v>16</v>
      </c>
      <c r="F89" s="344">
        <v>44561</v>
      </c>
      <c r="G89" s="342" t="s">
        <v>1094</v>
      </c>
      <c r="H89" s="341" t="s">
        <v>1095</v>
      </c>
      <c r="I89" s="185" t="s">
        <v>246</v>
      </c>
      <c r="J89" s="185" t="s">
        <v>258</v>
      </c>
      <c r="K89" s="185" t="s">
        <v>258</v>
      </c>
      <c r="L89" s="185" t="s">
        <v>258</v>
      </c>
      <c r="M89" s="174" t="s">
        <v>272</v>
      </c>
      <c r="N89" s="151" t="s">
        <v>281</v>
      </c>
      <c r="O89" s="174" t="s">
        <v>282</v>
      </c>
      <c r="P89" s="174" t="s">
        <v>551</v>
      </c>
      <c r="Q89" s="339" t="s">
        <v>580</v>
      </c>
      <c r="R89" s="181">
        <v>2000</v>
      </c>
      <c r="S89" s="185" t="s">
        <v>258</v>
      </c>
      <c r="T89" s="185" t="s">
        <v>258</v>
      </c>
      <c r="U89" s="185">
        <v>0</v>
      </c>
      <c r="V89" s="184">
        <v>2000</v>
      </c>
      <c r="W89" s="184">
        <v>0</v>
      </c>
      <c r="X89" s="178" t="s">
        <v>864</v>
      </c>
      <c r="Y89" s="334" t="s">
        <v>10</v>
      </c>
      <c r="Z89" s="179" t="s">
        <v>889</v>
      </c>
    </row>
    <row r="90" spans="1:26" s="319" customFormat="1" ht="63.75" x14ac:dyDescent="0.25">
      <c r="A90" s="347" t="s">
        <v>1096</v>
      </c>
      <c r="B90" s="229" t="s">
        <v>1097</v>
      </c>
      <c r="C90" s="229" t="s">
        <v>1098</v>
      </c>
      <c r="D90" s="229" t="s">
        <v>1099</v>
      </c>
      <c r="E90" s="337">
        <v>1</v>
      </c>
      <c r="F90" s="251">
        <v>44561</v>
      </c>
      <c r="G90" s="178" t="s">
        <v>1099</v>
      </c>
      <c r="H90" s="178" t="s">
        <v>1100</v>
      </c>
      <c r="I90" s="178" t="s">
        <v>246</v>
      </c>
      <c r="J90" s="178" t="s">
        <v>258</v>
      </c>
      <c r="K90" s="178" t="s">
        <v>258</v>
      </c>
      <c r="L90" s="346" t="s">
        <v>258</v>
      </c>
      <c r="M90" s="174" t="s">
        <v>318</v>
      </c>
      <c r="N90" s="174" t="s">
        <v>310</v>
      </c>
      <c r="O90" s="174" t="s">
        <v>311</v>
      </c>
      <c r="P90" s="174" t="s">
        <v>531</v>
      </c>
      <c r="Q90" s="174" t="s">
        <v>534</v>
      </c>
      <c r="R90" s="181">
        <v>300</v>
      </c>
      <c r="S90" s="185" t="s">
        <v>258</v>
      </c>
      <c r="T90" s="185" t="s">
        <v>258</v>
      </c>
      <c r="U90" s="175">
        <v>0</v>
      </c>
      <c r="V90" s="184">
        <v>300</v>
      </c>
      <c r="W90" s="184">
        <v>0</v>
      </c>
      <c r="X90" s="178" t="s">
        <v>873</v>
      </c>
      <c r="Y90" s="334" t="s">
        <v>10</v>
      </c>
      <c r="Z90" s="178" t="s">
        <v>891</v>
      </c>
    </row>
    <row r="91" spans="1:26" s="319" customFormat="1" ht="66.75" customHeight="1" x14ac:dyDescent="0.25">
      <c r="A91" s="329"/>
      <c r="B91" s="230"/>
      <c r="C91" s="230"/>
      <c r="D91" s="230"/>
      <c r="E91" s="338"/>
      <c r="F91" s="230"/>
      <c r="G91" s="178"/>
      <c r="H91" s="178" t="s">
        <v>1101</v>
      </c>
      <c r="I91" s="178" t="s">
        <v>246</v>
      </c>
      <c r="J91" s="178" t="s">
        <v>258</v>
      </c>
      <c r="K91" s="178" t="s">
        <v>258</v>
      </c>
      <c r="L91" s="346" t="s">
        <v>258</v>
      </c>
      <c r="M91" s="174" t="s">
        <v>318</v>
      </c>
      <c r="N91" s="174" t="s">
        <v>310</v>
      </c>
      <c r="O91" s="174" t="s">
        <v>311</v>
      </c>
      <c r="P91" s="174" t="s">
        <v>531</v>
      </c>
      <c r="Q91" s="174" t="s">
        <v>534</v>
      </c>
      <c r="R91" s="181">
        <v>300</v>
      </c>
      <c r="S91" s="185" t="s">
        <v>258</v>
      </c>
      <c r="T91" s="185" t="s">
        <v>258</v>
      </c>
      <c r="U91" s="175">
        <v>0</v>
      </c>
      <c r="V91" s="184">
        <v>300</v>
      </c>
      <c r="W91" s="184">
        <v>0</v>
      </c>
      <c r="X91" s="178" t="s">
        <v>873</v>
      </c>
      <c r="Y91" s="334" t="s">
        <v>10</v>
      </c>
      <c r="Z91" s="178" t="s">
        <v>891</v>
      </c>
    </row>
    <row r="92" spans="1:26" s="348" customFormat="1" ht="63" customHeight="1" x14ac:dyDescent="0.25">
      <c r="A92" s="350"/>
      <c r="B92" s="352"/>
      <c r="C92" s="352"/>
      <c r="D92" s="352"/>
      <c r="E92" s="353"/>
      <c r="F92" s="352"/>
      <c r="G92" s="351"/>
      <c r="H92" s="354" t="s">
        <v>1102</v>
      </c>
      <c r="I92" s="354" t="s">
        <v>246</v>
      </c>
      <c r="J92" s="351" t="s">
        <v>258</v>
      </c>
      <c r="K92" s="351" t="s">
        <v>258</v>
      </c>
      <c r="L92" s="349" t="s">
        <v>258</v>
      </c>
      <c r="M92" s="355" t="s">
        <v>318</v>
      </c>
      <c r="N92" s="355" t="s">
        <v>310</v>
      </c>
      <c r="O92" s="355" t="s">
        <v>311</v>
      </c>
      <c r="P92" s="355" t="s">
        <v>531</v>
      </c>
      <c r="Q92" s="355" t="s">
        <v>534</v>
      </c>
      <c r="R92" s="356">
        <v>400</v>
      </c>
      <c r="S92" s="354" t="s">
        <v>258</v>
      </c>
      <c r="T92" s="354" t="s">
        <v>258</v>
      </c>
      <c r="U92" s="357">
        <v>0</v>
      </c>
      <c r="V92" s="358">
        <v>400</v>
      </c>
      <c r="W92" s="358">
        <v>0</v>
      </c>
      <c r="X92" s="351" t="s">
        <v>873</v>
      </c>
      <c r="Y92" s="359" t="s">
        <v>10</v>
      </c>
      <c r="Z92" s="351" t="s">
        <v>891</v>
      </c>
    </row>
    <row r="93" spans="1:26" s="319" customFormat="1" ht="16.5" x14ac:dyDescent="0.25">
      <c r="A93" s="345"/>
      <c r="B93" s="341"/>
      <c r="C93" s="178"/>
      <c r="D93" s="341"/>
      <c r="E93" s="178"/>
      <c r="F93" s="344"/>
      <c r="G93" s="342"/>
      <c r="H93" s="341"/>
      <c r="I93" s="185"/>
      <c r="J93" s="185"/>
      <c r="K93" s="185"/>
      <c r="L93" s="185"/>
      <c r="M93" s="174"/>
      <c r="N93" s="151"/>
      <c r="O93" s="174"/>
      <c r="P93" s="174"/>
      <c r="Q93" s="339"/>
      <c r="R93" s="181"/>
      <c r="S93" s="185"/>
      <c r="T93" s="185"/>
      <c r="U93" s="185"/>
      <c r="V93" s="184"/>
      <c r="W93" s="184"/>
      <c r="X93" s="178"/>
      <c r="Y93" s="334"/>
      <c r="Z93" s="179"/>
    </row>
    <row r="94" spans="1:26" ht="30" customHeight="1" x14ac:dyDescent="0.25">
      <c r="A94" s="186"/>
      <c r="B94" s="186"/>
      <c r="C94" s="186"/>
      <c r="D94" s="186"/>
      <c r="E94" s="186"/>
      <c r="F94" s="186"/>
      <c r="G94" s="186"/>
      <c r="H94" s="186"/>
      <c r="I94" s="186"/>
      <c r="J94" s="186"/>
      <c r="K94" s="186"/>
      <c r="L94" s="186"/>
      <c r="M94" s="192"/>
      <c r="N94" s="192"/>
      <c r="O94" s="192"/>
      <c r="P94" s="192"/>
      <c r="Q94" s="192"/>
      <c r="R94" s="200"/>
      <c r="S94" s="192"/>
      <c r="T94" s="192"/>
      <c r="U94" s="192"/>
      <c r="V94" s="201"/>
      <c r="W94" s="184"/>
      <c r="X94" s="202"/>
      <c r="Y94" s="186"/>
      <c r="Z94" s="186"/>
    </row>
    <row r="95" spans="1:26" ht="30" customHeight="1" x14ac:dyDescent="0.25">
      <c r="M95" s="188"/>
      <c r="N95" s="215"/>
      <c r="O95" s="188"/>
      <c r="P95" s="188"/>
      <c r="Q95" s="188"/>
      <c r="S95" s="188"/>
      <c r="T95" s="188"/>
      <c r="W95" s="188"/>
    </row>
  </sheetData>
  <mergeCells count="112">
    <mergeCell ref="F87:F88"/>
    <mergeCell ref="A90:A92"/>
    <mergeCell ref="B90:B92"/>
    <mergeCell ref="C90:C92"/>
    <mergeCell ref="D90:D92"/>
    <mergeCell ref="E90:E92"/>
    <mergeCell ref="F90:F92"/>
    <mergeCell ref="A6:A7"/>
    <mergeCell ref="B6:B7"/>
    <mergeCell ref="V6:W6"/>
    <mergeCell ref="H6:H7"/>
    <mergeCell ref="D6:D7"/>
    <mergeCell ref="F6:F7"/>
    <mergeCell ref="G6:G7"/>
    <mergeCell ref="B46:B49"/>
    <mergeCell ref="C46:C49"/>
    <mergeCell ref="D46:D49"/>
    <mergeCell ref="E46:E49"/>
    <mergeCell ref="F46:F49"/>
    <mergeCell ref="Z6:Z7"/>
    <mergeCell ref="J6:J7"/>
    <mergeCell ref="K6:K7"/>
    <mergeCell ref="L6:L7"/>
    <mergeCell ref="S6:U6"/>
    <mergeCell ref="X6:X7"/>
    <mergeCell ref="Y6:Y7"/>
    <mergeCell ref="A78:A89"/>
    <mergeCell ref="B78:B84"/>
    <mergeCell ref="C78:C84"/>
    <mergeCell ref="D78:D84"/>
    <mergeCell ref="E78:E84"/>
    <mergeCell ref="F78:F84"/>
    <mergeCell ref="B85:B86"/>
    <mergeCell ref="C85:C86"/>
    <mergeCell ref="D85:D86"/>
    <mergeCell ref="E85:E86"/>
    <mergeCell ref="F85:F86"/>
    <mergeCell ref="B87:B88"/>
    <mergeCell ref="C87:C88"/>
    <mergeCell ref="A1:A3"/>
    <mergeCell ref="B1:X3"/>
    <mergeCell ref="B5:I5"/>
    <mergeCell ref="J5:L5"/>
    <mergeCell ref="M5:W5"/>
    <mergeCell ref="X5:Y5"/>
    <mergeCell ref="E6:E7"/>
    <mergeCell ref="C6:C7"/>
    <mergeCell ref="I6:I7"/>
    <mergeCell ref="M6:R6"/>
    <mergeCell ref="Y1:Z1"/>
    <mergeCell ref="Y2:Z2"/>
    <mergeCell ref="Y3:Z3"/>
    <mergeCell ref="G25:G26"/>
    <mergeCell ref="B10:B18"/>
    <mergeCell ref="C10:C18"/>
    <mergeCell ref="D10:D18"/>
    <mergeCell ref="E10:E18"/>
    <mergeCell ref="F10:F18"/>
    <mergeCell ref="B19:B24"/>
    <mergeCell ref="C19:C24"/>
    <mergeCell ref="D19:D24"/>
    <mergeCell ref="E19:E24"/>
    <mergeCell ref="F19:F24"/>
    <mergeCell ref="E25:E26"/>
    <mergeCell ref="B8:B9"/>
    <mergeCell ref="C8:C9"/>
    <mergeCell ref="B65:B70"/>
    <mergeCell ref="C65:C70"/>
    <mergeCell ref="W34:W35"/>
    <mergeCell ref="B36:B40"/>
    <mergeCell ref="C36:C40"/>
    <mergeCell ref="D36:D40"/>
    <mergeCell ref="E36:E40"/>
    <mergeCell ref="F36:F40"/>
    <mergeCell ref="E30:E33"/>
    <mergeCell ref="F30:F33"/>
    <mergeCell ref="B30:B33"/>
    <mergeCell ref="B34:B35"/>
    <mergeCell ref="C34:C35"/>
    <mergeCell ref="D34:D35"/>
    <mergeCell ref="B25:B29"/>
    <mergeCell ref="C25:C29"/>
    <mergeCell ref="D25:D29"/>
    <mergeCell ref="C30:C33"/>
    <mergeCell ref="D30:D33"/>
    <mergeCell ref="F25:F26"/>
    <mergeCell ref="V25:V26"/>
    <mergeCell ref="G19:G24"/>
    <mergeCell ref="A8:A35"/>
    <mergeCell ref="A50:A76"/>
    <mergeCell ref="D41:D45"/>
    <mergeCell ref="C41:C45"/>
    <mergeCell ref="B41:B45"/>
    <mergeCell ref="A36:A49"/>
    <mergeCell ref="D65:D70"/>
    <mergeCell ref="E65:E70"/>
    <mergeCell ref="F65:F70"/>
    <mergeCell ref="B71:B76"/>
    <mergeCell ref="C71:C76"/>
    <mergeCell ref="D71:D76"/>
    <mergeCell ref="E71:E76"/>
    <mergeCell ref="F71:F76"/>
    <mergeCell ref="F50:F64"/>
    <mergeCell ref="E50:E64"/>
    <mergeCell ref="D50:D64"/>
    <mergeCell ref="D8:D9"/>
    <mergeCell ref="E8:E9"/>
    <mergeCell ref="F8:F9"/>
    <mergeCell ref="E41:E45"/>
    <mergeCell ref="F41:F45"/>
    <mergeCell ref="B50:B64"/>
    <mergeCell ref="C50:C64"/>
  </mergeCells>
  <phoneticPr fontId="11" type="noConversion"/>
  <dataValidations xWindow="316" yWindow="462" count="15">
    <dataValidation allowBlank="1" showInputMessage="1" showErrorMessage="1" prompt="Este espacio será diligenciado por la OAPII. Puede realizar la consulta de la alineación en la hoja denominada alineación MEGA - PND" sqref="A6:A8" xr:uid="{80A30948-3BEC-4EE9-BDEA-37A9F4880685}"/>
    <dataValidation allowBlank="1" showInputMessage="1" showErrorMessage="1" prompt="Registre aquí el programa estratégico que desde su área aportara a uno o varios pilares de la Mega" sqref="B6:B7" xr:uid="{19603089-BEA2-420F-883B-DC49B26245DD}"/>
    <dataValidation allowBlank="1" showInputMessage="1" showErrorMessage="1" prompt="Incluya acá la meta programático. Tenga en cuenta la información registrada en la hoja de Indicadores Estratégicos- Programáticos" sqref="E6:E7" xr:uid="{222C1733-B8A6-4575-A6F1-EE46C4A8BF2A}"/>
    <dataValidation allowBlank="1" showInputMessage="1" showErrorMessage="1" prompt="Registre la descripción de su programa estratégico" sqref="C6:C7" xr:uid="{ADF9E2E6-35FB-4BAC-BCC1-C8F48DB45CF0}"/>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D6:D7" xr:uid="{2C588BE7-CBAD-4FF6-951C-963898F651ED}"/>
    <dataValidation allowBlank="1" showInputMessage="1" showErrorMessage="1" prompt="Se debe registrar a diciembre de 2020_x000a_" sqref="F6:F7" xr:uid="{033A3FE4-4C8B-4AA8-AEDE-56AAAD368799}"/>
    <dataValidation allowBlank="1" showInputMessage="1" showErrorMessage="1" prompt="Registre aquí (si aplica) los aportes que desde la iniciativa estratégica se dan al indicador programático. Ej. desde el programa de Jóvenes Investigadores con metas de 600 jóvenes apoyados, la iniciativa estratégica de Jóvenes Talento en Salud aporta 200" sqref="G6:G7" xr:uid="{9DB4F142-E1A3-4AA6-A733-CFC9B330B3AE}"/>
    <dataValidation allowBlank="1" showInputMessage="1" showErrorMessage="1" prompt="Registre la iniciativas/estrategias que permitiran lograr el objetivo del programa estratégico establecido; que a su vez deberá aportar al logro de los objetivos estratégicos /pilares de la MEGA." sqref="H6:H7" xr:uid="{6D85C4DF-CD78-450D-8AD2-D4386F734FE7}"/>
    <dataValidation allowBlank="1" showInputMessage="1" showErrorMessage="1" prompt="Los recursos de inversión que financiarán el (los) programas estratégicos de las áreas deberan sumar los recursos disponibles de los proyectos de inversión a su cargo." sqref="R7" xr:uid="{39C55FCC-0661-4ECD-AA6A-8D70AC569646}"/>
    <dataValidation allowBlank="1" showInputMessage="1" showErrorMessage="1" prompt="Inlcuye mpayor información de las otras fuentes financiación: por ejemplo: FFJC recursos provenientes del Convenio XXX de 2019." sqref="T7" xr:uid="{A71093D1-2B3C-41FE-86C6-445B3B8C77B8}"/>
    <dataValidation type="date" allowBlank="1" showInputMessage="1" showErrorMessage="1" sqref="F25 F10 F19:F20 F27:F36 F46" xr:uid="{16F2C69E-0FC9-4B54-B3CF-57964A96B6C7}">
      <formula1>44197</formula1>
      <formula2>44561</formula2>
    </dataValidation>
    <dataValidation allowBlank="1" showInputMessage="1" showErrorMessage="1" prompt="Espacio a validar por la OAPII. Suma los aportes por iniciativa estratégica al programa estratégica. Al finalizar la suma de lainversión de todos los programas estratégicos debe sumar el presupuesto de inversión de la entidad." sqref="V7" xr:uid="{EAC21BA5-1ECC-46A7-A074-02202F7EA652}"/>
    <dataValidation allowBlank="1" showInputMessage="1" showErrorMessage="1" prompt="Registre aquí la actividad del gasto que respaldará la ejecución de la iniciativa estratégica (si iniciativa se financie con recursos PGN).  Si no existe actividad del gasto, seleccione esta opción, luego  registre la descripción para efectuar su creación" sqref="Q7" xr:uid="{121168E4-4BDC-4C18-8392-104CA5362C26}"/>
    <dataValidation allowBlank="1" showInputMessage="1" showErrorMessage="1" prompt="Seleccione el área del Ministerio encargada de ejecutar el programa estratégico" sqref="Z6:Z7" xr:uid="{D92C1ADD-A3CB-4CD1-AB5A-D5BCF0087679}"/>
    <dataValidation allowBlank="1" showInputMessage="1" showErrorMessage="1" prompt="Registre la inversión de otras fuentes (pesos) para financiar la iniciativa." sqref="W7" xr:uid="{03992C42-86D1-4C5E-B519-6700F0D47AC5}"/>
  </dataValidations>
  <printOptions horizontalCentered="1" verticalCentered="1"/>
  <pageMargins left="0.39370078740157483" right="0.39370078740157483" top="0.39370078740157483" bottom="0.39370078740157483" header="0.31496062992125984" footer="0.31496062992125984"/>
  <pageSetup paperSize="5" scale="13" orientation="landscape" r:id="rId1"/>
  <drawing r:id="rId2"/>
  <legacyDrawing r:id="rId3"/>
  <extLst>
    <ext xmlns:x14="http://schemas.microsoft.com/office/spreadsheetml/2009/9/main" uri="{CCE6A557-97BC-4b89-ADB6-D9C93CAAB3DF}">
      <x14:dataValidations xmlns:xm="http://schemas.microsoft.com/office/excel/2006/main" xWindow="316" yWindow="462" count="29">
        <x14:dataValidation type="list" allowBlank="1" showInputMessage="1" showErrorMessage="1" xr:uid="{5A96D15A-170B-43F1-922B-834EDC159EF7}">
          <x14:formula1>
            <xm:f>'Listas cobert, conpes, trazado'!$B$2:$B$3</xm:f>
          </x14:formula1>
          <xm:sqref>I1:I77 I94:I1048576</xm:sqref>
        </x14:dataValidation>
        <x14:dataValidation type="list" allowBlank="1" showInputMessage="1" showErrorMessage="1" xr:uid="{77C84765-3E7B-4C15-8CD5-96F1DC39E2BB}">
          <x14:formula1>
            <xm:f>'Listas documentos CONPES'!$D$2:$D$16</xm:f>
          </x14:formula1>
          <xm:sqref>K10:K24 K46:K53 K30:K33 K36:K40 J1:J77 J94:J1048576</xm:sqref>
        </x14:dataValidation>
        <x14:dataValidation type="list" allowBlank="1" showInputMessage="1" showErrorMessage="1" xr:uid="{DB2CB2E3-8683-4FA5-B020-43062FAE1F90}">
          <x14:formula1>
            <xm:f>'Listas cobert, conpes, trazado'!$K$2:$K$8</xm:f>
          </x14:formula1>
          <xm:sqref>S1:S77 S94:S1048576</xm:sqref>
        </x14:dataValidation>
        <x14:dataValidation type="list" allowBlank="1" showInputMessage="1" showErrorMessage="1" xr:uid="{94CBAC68-7611-4666-991F-F9B59C1DE70C}">
          <x14:formula1>
            <xm:f>'Listas cobert, conpes, trazado'!$N$2:$N$18</xm:f>
          </x14:formula1>
          <xm:sqref>X1:X77 X94:X1048576</xm:sqref>
        </x14:dataValidation>
        <x14:dataValidation type="list" allowBlank="1" showInputMessage="1" showErrorMessage="1" xr:uid="{B28A1EB0-BBAD-4E7F-BE75-A44761CB81FA}">
          <x14:formula1>
            <xm:f>'Listas cobert, conpes, trazado'!$Q$2:$Q$18</xm:f>
          </x14:formula1>
          <xm:sqref>Z8:Z33 Z50:Z77</xm:sqref>
        </x14:dataValidation>
        <x14:dataValidation type="list" allowBlank="1" showInputMessage="1" showErrorMessage="1" xr:uid="{080AF426-1D6A-463D-A5F9-32EB2D3BA180}">
          <x14:formula1>
            <xm:f>'Listas presupuestales'!$B$4:$B$8</xm:f>
          </x14:formula1>
          <xm:sqref>M1:M77 M94:M1048576</xm:sqref>
        </x14:dataValidation>
        <x14:dataValidation type="list" allowBlank="1" showInputMessage="1" showErrorMessage="1" xr:uid="{B730B511-F032-4454-93FA-161BE23D2A3B}">
          <x14:formula1>
            <xm:f>'Listas presupuestales'!$E$4:$E$16</xm:f>
          </x14:formula1>
          <xm:sqref>N1:N77 N94:N1048576</xm:sqref>
        </x14:dataValidation>
        <x14:dataValidation type="list" allowBlank="1" showInputMessage="1" showErrorMessage="1" xr:uid="{BE434271-C694-4E5C-9C82-51382088BCF1}">
          <x14:formula1>
            <xm:f>'Listas presupuestales'!$G$4:$G$16</xm:f>
          </x14:formula1>
          <xm:sqref>O1:O35 O50:O77 O94:O1048576</xm:sqref>
        </x14:dataValidation>
        <x14:dataValidation type="list" allowBlank="1" showInputMessage="1" showErrorMessage="1" xr:uid="{EBA1D2B2-0EE1-4A97-9B12-7D0F928D5876}">
          <x14:formula1>
            <xm:f>'Listas presupuestales'!$J$4:$J$28</xm:f>
          </x14:formula1>
          <xm:sqref>P30:P35 P50:P64 P41:P45 P71:P76</xm:sqref>
        </x14:dataValidation>
        <x14:dataValidation type="list" allowBlank="1" showInputMessage="1" showErrorMessage="1" xr:uid="{6BBBB8FC-4DF3-44A1-AA26-0E5DE53545AD}">
          <x14:formula1>
            <xm:f>'file:///D:\COLCIENCIAS\dpyate\INSTITUCIONALES\DIANA YATE VIRGUES\2020\Planeación 2021\Ejercicio planeación Ministra 15122020\Formatos plan de acción 2021\[Plan de Acción Institicional Minciencias 2021-Consolidado Vocaciones.xlsx]Listas presupuestales'!#REF!</xm:f>
          </x14:formula1>
          <xm:sqref>Q10:Q24 P10:P19</xm:sqref>
        </x14:dataValidation>
        <x14:dataValidation type="list" allowBlank="1" showInputMessage="1" showErrorMessage="1" xr:uid="{4F05497D-0C0C-4362-B44D-9F06CBD25166}">
          <x14:formula1>
            <xm:f>'Listas documentos CONPES'!$V$2:$V$57</xm:f>
          </x14:formula1>
          <xm:sqref>K29 K41:K45</xm:sqref>
        </x14:dataValidation>
        <x14:dataValidation type="list" allowBlank="1" showInputMessage="1" showErrorMessage="1" xr:uid="{78CA0591-0E9D-42D9-9360-627829473EA3}">
          <x14:formula1>
            <xm:f>'file:///D:\COLCIENCIAS\dpyate\INSTITUCIONALES\DIANA YATE VIRGUES\2020\Planeación 2021\Ejercicio planeación Ministra 15122020\Formatos plan de acción 2021\[Plan de Acción Institicional Minciencias 2021 Versión Preliminar OCAD vf.xlsx]Listas cobert, conpes, trazado'!#REF!</xm:f>
          </x14:formula1>
          <xm:sqref>Z34:Z35</xm:sqref>
        </x14:dataValidation>
        <x14:dataValidation type="list" allowBlank="1" showInputMessage="1" showErrorMessage="1" xr:uid="{16467D46-DEB1-4850-9EE8-5FF39134693A}">
          <x14:formula1>
            <xm:f>'file:///D:\COLCIENCIAS\dpyate\INSTITUCIONALES\DIANA YATE VIRGUES\2020\Planeación 2021\Ejercicio planeación Ministra 15122020\Formatos plan de acción 2021\[Plan de Acción Institicional Minciencias 2021 Versión Preliminar OCAD vf.xlsx]Listas documentos CONPES'!#REF!</xm:f>
          </x14:formula1>
          <xm:sqref>K34:K35</xm:sqref>
        </x14:dataValidation>
        <x14:dataValidation type="list" allowBlank="1" showInputMessage="1" showErrorMessage="1" xr:uid="{EF1657CF-F71B-46EC-8109-40D2F515136A}">
          <x14:formula1>
            <xm:f>'Listas presupuestales'!$N$4:$N$158</xm:f>
          </x14:formula1>
          <xm:sqref>Q29:Q35 Q50:Q64 Q41:Q45 Q71:Q77</xm:sqref>
        </x14:dataValidation>
        <x14:dataValidation type="list" allowBlank="1" showInputMessage="1" showErrorMessage="1" xr:uid="{253BECA7-1919-4EF6-B136-8F162CDF01D6}">
          <x14:formula1>
            <xm:f>'file:///D:\COLCIENCIAS\dpyate\INSTITUCIONALES\DIANA YATE VIRGUES\2020\Planeación 2021\Ejercicio planeación Ministra 15122020\Formatos plan de acción 2021\[Plan de Acción Institicional Minciencias 2021 Versión Preliminar_ASC.xlsx]Listas presupuestales'!#REF!</xm:f>
          </x14:formula1>
          <xm:sqref>O36:O49 P36:Q40 P46:Q49</xm:sqref>
        </x14:dataValidation>
        <x14:dataValidation type="list" allowBlank="1" showInputMessage="1" showErrorMessage="1" xr:uid="{91920377-B060-48C8-9FB4-D48A118FFCE0}">
          <x14:formula1>
            <xm:f>'file:///D:\COLCIENCIAS\dpyate\INSTITUCIONALES\DIANA YATE VIRGUES\2020\Planeación 2021\Ejercicio planeación Ministra 15122020\Formatos plan de acción 2021\[Plan de Acción Institicional Minciencias 2021 Versión Preliminar_ASC.xlsx]Listas cobert, conpes, trazado'!#REF!</xm:f>
          </x14:formula1>
          <xm:sqref>Z36:Z49</xm:sqref>
        </x14:dataValidation>
        <x14:dataValidation type="list" allowBlank="1" showInputMessage="1" showErrorMessage="1" xr:uid="{F7F1BB7C-C96B-4A26-AEF9-0023B5B94F9B}">
          <x14:formula1>
            <xm:f>'Listas cobert, conpes, trazado'!$G$2:$G$9</xm:f>
          </x14:formula1>
          <xm:sqref>L1:L77 L94:L1048576</xm:sqref>
        </x14:dataValidation>
        <x14:dataValidation type="list" allowBlank="1" showInputMessage="1" showErrorMessage="1" xr:uid="{D895BA18-E747-49DA-935A-240BBC637FDF}">
          <x14:formula1>
            <xm:f>'[Plan de Acción Institicional Minciencias 2021 (Colombia BIO).xlsx]Listas presupuestales'!#REF!</xm:f>
          </x14:formula1>
          <xm:sqref>P77</xm:sqref>
        </x14:dataValidation>
        <x14:dataValidation type="list" allowBlank="1" showInputMessage="1" showErrorMessage="1" xr:uid="{80989DCD-6BFE-49BD-B4D7-7B47BA10DE03}">
          <x14:formula1>
            <xm:f>'F:\backup  DELL\INFORMES DE SEGUIMIENTO\PAI\Planeación Estratégica 2021\Fichas PAI preliminares\[Plan de Acción Institicional Minciencias 2021 Versión Preliminar 31-12-2020 (1).xlsx]Listas cobert, conpes, trazado'!#REF!</xm:f>
          </x14:formula1>
          <xm:sqref>L78:L93</xm:sqref>
        </x14:dataValidation>
        <x14:dataValidation type="list" allowBlank="1" showInputMessage="1" showErrorMessage="1" xr:uid="{8D402944-2E87-4517-8CBE-2F6F88AE1003}">
          <x14:formula1>
            <xm:f>'F:\backup  DELL\INFORMES DE SEGUIMIENTO\PAI\Planeación Estratégica 2021\Fichas PAI preliminares\[Plan de Acción Institicional Minciencias 2021 Versión Preliminar 31-12-2020 (1).xlsx]Listas presupuestales'!#REF!</xm:f>
          </x14:formula1>
          <xm:sqref>N78:N93</xm:sqref>
        </x14:dataValidation>
        <x14:dataValidation type="list" allowBlank="1" showInputMessage="1" showErrorMessage="1" xr:uid="{BA90E901-27CA-4490-B4D0-E2F2CF486EA6}">
          <x14:formula1>
            <xm:f>'F:\backup  DELL\INFORMES DE SEGUIMIENTO\PAI\Planeación Estratégica 2021\Fichas PAI preliminares\[Plan de Acción Institicional Minciencias 2021 Versión Preliminar 31-12-2020 (1).xlsx]Listas presupuestales'!#REF!</xm:f>
          </x14:formula1>
          <xm:sqref>M78:M93</xm:sqref>
        </x14:dataValidation>
        <x14:dataValidation type="list" allowBlank="1" showInputMessage="1" showErrorMessage="1" xr:uid="{69F1BD35-7DA3-42D4-8FE9-30886066D773}">
          <x14:formula1>
            <xm:f>'F:\backup  DELL\INFORMES DE SEGUIMIENTO\PAI\Planeación Estratégica 2021\Fichas PAI preliminares\[Plan de Acción Institicional Minciencias 2021 Versión Preliminar 31-12-2020 (1).xlsx]Listas cobert, conpes, trazado'!#REF!</xm:f>
          </x14:formula1>
          <xm:sqref>X78:X93</xm:sqref>
        </x14:dataValidation>
        <x14:dataValidation type="list" allowBlank="1" showInputMessage="1" showErrorMessage="1" xr:uid="{00E6F3FC-0F5A-4ABF-9C9C-F2FB52580C3F}">
          <x14:formula1>
            <xm:f>'F:\backup  DELL\INFORMES DE SEGUIMIENTO\PAI\Planeación Estratégica 2021\Fichas PAI preliminares\[Plan de Acción Institicional Minciencias 2021 Versión Preliminar 31-12-2020 (1).xlsx]Listas cobert, conpes, trazado'!#REF!</xm:f>
          </x14:formula1>
          <xm:sqref>S78:S93</xm:sqref>
        </x14:dataValidation>
        <x14:dataValidation type="list" allowBlank="1" showInputMessage="1" showErrorMessage="1" xr:uid="{718BCFE7-991C-431C-8908-13762B9280C2}">
          <x14:formula1>
            <xm:f>'F:\backup  DELL\INFORMES DE SEGUIMIENTO\PAI\Planeación Estratégica 2021\Fichas PAI preliminares\[Plan de Acción Institicional Minciencias 2021 Versión Preliminar 31-12-2020 (1).xlsx]Listas cobert, conpes, trazado'!#REF!</xm:f>
          </x14:formula1>
          <xm:sqref>I78:I93</xm:sqref>
        </x14:dataValidation>
        <x14:dataValidation type="list" allowBlank="1" showInputMessage="1" showErrorMessage="1" xr:uid="{8EA23EBA-E17B-4D05-B825-0FF4120EBC92}">
          <x14:formula1>
            <xm:f>'F:\backup  DELL\INFORMES DE SEGUIMIENTO\PAI\Planeación Estratégica 2021\Fichas PAI preliminares\[Plan de Acción Institicional Minciencias 2021 Versión Preliminar 31-12-2020 (1).xlsx]Listas presupuestales'!#REF!</xm:f>
          </x14:formula1>
          <xm:sqref>Q78:Q93</xm:sqref>
        </x14:dataValidation>
        <x14:dataValidation type="list" allowBlank="1" showInputMessage="1" showErrorMessage="1" xr:uid="{127EE046-2D24-4233-B6B3-895E559BD582}">
          <x14:formula1>
            <xm:f>'F:\backup  DELL\INFORMES DE SEGUIMIENTO\PAI\Planeación Estratégica 2021\Fichas PAI preliminares\[Plan de Acción Institicional Minciencias 2021 Versión Preliminar 31-12-2020 (1).xlsx]Listas presupuestales'!#REF!</xm:f>
          </x14:formula1>
          <xm:sqref>P78:P93</xm:sqref>
        </x14:dataValidation>
        <x14:dataValidation type="list" allowBlank="1" showInputMessage="1" showErrorMessage="1" xr:uid="{84F7472A-F231-4149-B780-00EE05E9DA1B}">
          <x14:formula1>
            <xm:f>'F:\backup  DELL\INFORMES DE SEGUIMIENTO\PAI\Planeación Estratégica 2021\Fichas PAI preliminares\[Plan de Acción Institicional Minciencias 2021 Versión Preliminar 31-12-2020 (1).xlsx]Listas presupuestales'!#REF!</xm:f>
          </x14:formula1>
          <xm:sqref>O78:O93</xm:sqref>
        </x14:dataValidation>
        <x14:dataValidation type="list" allowBlank="1" showInputMessage="1" showErrorMessage="1" xr:uid="{6749F722-6500-4DF7-8298-F5AB47F65262}">
          <x14:formula1>
            <xm:f>'F:\backup  DELL\INFORMES DE SEGUIMIENTO\PAI\Planeación Estratégica 2021\Fichas PAI preliminares\[Plan de Acción Institicional Minciencias 2021 Versión Preliminar 31-12-2020 (1).xlsx]Listas cobert, conpes, trazado'!#REF!</xm:f>
          </x14:formula1>
          <xm:sqref>Z78:Z93</xm:sqref>
        </x14:dataValidation>
        <x14:dataValidation type="list" allowBlank="1" showInputMessage="1" showErrorMessage="1" xr:uid="{59726E1F-D165-4681-81C6-15BD84133D4B}">
          <x14:formula1>
            <xm:f>'F:\backup  DELL\INFORMES DE SEGUIMIENTO\PAI\Planeación Estratégica 2021\Fichas PAI preliminares\[Plan de Acción Institicional Minciencias 2021 Versión Preliminar 31-12-2020 (1).xlsx]Listas documentos CONPES'!#REF!</xm:f>
          </x14:formula1>
          <xm:sqref>J78:J93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D7404-2186-46C4-9E56-ECF90C724AAE}">
  <dimension ref="A1:R42"/>
  <sheetViews>
    <sheetView view="pageBreakPreview" topLeftCell="A27" zoomScale="98" zoomScaleNormal="95" zoomScaleSheetLayoutView="98" workbookViewId="0">
      <selection activeCell="A7" sqref="A7:F14"/>
    </sheetView>
  </sheetViews>
  <sheetFormatPr baseColWidth="10" defaultRowHeight="12.75" x14ac:dyDescent="0.25"/>
  <cols>
    <col min="1" max="1" width="25.7109375" style="25" customWidth="1"/>
    <col min="2" max="2" width="19" style="25" customWidth="1"/>
    <col min="3" max="3" width="38.42578125" style="25" customWidth="1"/>
    <col min="4" max="4" width="34.85546875" style="27" customWidth="1"/>
    <col min="5" max="5" width="46.140625" style="27" customWidth="1"/>
    <col min="6" max="6" width="36" style="27" customWidth="1"/>
    <col min="7" max="7" width="15.42578125" style="28" customWidth="1"/>
    <col min="8" max="8" width="13.85546875" style="28" customWidth="1"/>
    <col min="9" max="13" width="11.42578125" style="26"/>
    <col min="14" max="14" width="14.42578125" style="26" customWidth="1"/>
    <col min="15" max="15" width="31.28515625" style="26" hidden="1" customWidth="1"/>
    <col min="16" max="16" width="47" style="28" customWidth="1"/>
    <col min="17" max="17" width="36.42578125" style="25" customWidth="1"/>
    <col min="18" max="18" width="24.42578125" style="25" customWidth="1"/>
    <col min="19" max="16384" width="11.42578125" style="26"/>
  </cols>
  <sheetData>
    <row r="1" spans="1:18" ht="34.5" customHeight="1" x14ac:dyDescent="0.25">
      <c r="A1" s="295" t="s">
        <v>324</v>
      </c>
      <c r="B1" s="295"/>
      <c r="C1" s="295"/>
      <c r="D1" s="295"/>
      <c r="E1" s="295"/>
      <c r="F1" s="295"/>
      <c r="G1" s="295"/>
      <c r="H1" s="295"/>
      <c r="I1" s="295"/>
      <c r="J1" s="295"/>
      <c r="K1" s="295"/>
      <c r="L1" s="295"/>
      <c r="M1" s="295"/>
      <c r="N1" s="295"/>
      <c r="O1" s="295"/>
      <c r="P1" s="295"/>
      <c r="Q1" s="295"/>
      <c r="R1" s="295"/>
    </row>
    <row r="2" spans="1:18" ht="30" customHeight="1" x14ac:dyDescent="0.25">
      <c r="A2" s="296"/>
      <c r="B2" s="296"/>
      <c r="C2" s="296"/>
      <c r="D2" s="296"/>
      <c r="E2" s="296"/>
      <c r="F2" s="296"/>
      <c r="G2" s="296"/>
      <c r="H2" s="296"/>
      <c r="I2" s="296"/>
      <c r="J2" s="296"/>
      <c r="K2" s="296"/>
      <c r="L2" s="296"/>
      <c r="M2" s="296"/>
      <c r="N2" s="296"/>
      <c r="O2" s="296"/>
      <c r="P2" s="296"/>
      <c r="Q2" s="296"/>
      <c r="R2" s="296"/>
    </row>
    <row r="3" spans="1:18" ht="48.75" customHeight="1" x14ac:dyDescent="0.25">
      <c r="A3" s="69" t="s">
        <v>29</v>
      </c>
      <c r="B3" s="69" t="s">
        <v>31</v>
      </c>
      <c r="C3" s="69" t="s">
        <v>30</v>
      </c>
      <c r="D3" s="69" t="s">
        <v>101</v>
      </c>
      <c r="E3" s="69" t="s">
        <v>84</v>
      </c>
      <c r="F3" s="69" t="s">
        <v>90</v>
      </c>
      <c r="G3" s="69" t="s">
        <v>85</v>
      </c>
      <c r="H3" s="69" t="s">
        <v>86</v>
      </c>
      <c r="I3" s="70" t="s">
        <v>87</v>
      </c>
      <c r="J3" s="70">
        <v>2019</v>
      </c>
      <c r="K3" s="70">
        <v>2020</v>
      </c>
      <c r="L3" s="70">
        <v>2021</v>
      </c>
      <c r="M3" s="70">
        <v>2022</v>
      </c>
      <c r="N3" s="70" t="s">
        <v>95</v>
      </c>
      <c r="O3" s="69" t="s">
        <v>88</v>
      </c>
      <c r="P3" s="69" t="s">
        <v>89</v>
      </c>
      <c r="Q3" s="69" t="s">
        <v>102</v>
      </c>
      <c r="R3" s="69" t="s">
        <v>94</v>
      </c>
    </row>
    <row r="4" spans="1:18" ht="81" customHeight="1" x14ac:dyDescent="0.25">
      <c r="A4" s="294" t="s">
        <v>36</v>
      </c>
      <c r="B4" s="294" t="s">
        <v>57</v>
      </c>
      <c r="C4" s="71" t="s">
        <v>42</v>
      </c>
      <c r="D4" s="71" t="s">
        <v>56</v>
      </c>
      <c r="E4" s="71"/>
      <c r="F4" s="71"/>
      <c r="G4" s="73"/>
      <c r="H4" s="73"/>
      <c r="I4" s="72"/>
      <c r="J4" s="72"/>
      <c r="K4" s="72"/>
      <c r="L4" s="72"/>
      <c r="M4" s="72"/>
      <c r="N4" s="72"/>
      <c r="O4" s="72"/>
      <c r="P4" s="71" t="s">
        <v>373</v>
      </c>
      <c r="Q4" s="84" t="s">
        <v>292</v>
      </c>
      <c r="R4" s="84"/>
    </row>
    <row r="5" spans="1:18" ht="93.75" customHeight="1" x14ac:dyDescent="0.25">
      <c r="A5" s="294"/>
      <c r="B5" s="294"/>
      <c r="C5" s="294" t="s">
        <v>43</v>
      </c>
      <c r="D5" s="71" t="s">
        <v>65</v>
      </c>
      <c r="E5" s="74" t="s">
        <v>91</v>
      </c>
      <c r="F5" s="74" t="s">
        <v>92</v>
      </c>
      <c r="G5" s="73" t="s">
        <v>94</v>
      </c>
      <c r="H5" s="73" t="s">
        <v>93</v>
      </c>
      <c r="I5" s="72">
        <v>3492</v>
      </c>
      <c r="J5" s="72">
        <v>953</v>
      </c>
      <c r="K5" s="72">
        <v>848</v>
      </c>
      <c r="L5" s="72">
        <v>920</v>
      </c>
      <c r="M5" s="72">
        <v>887</v>
      </c>
      <c r="N5" s="72">
        <v>3608</v>
      </c>
      <c r="O5" s="71" t="s">
        <v>97</v>
      </c>
      <c r="P5" s="71" t="s">
        <v>96</v>
      </c>
      <c r="Q5" s="84" t="s">
        <v>296</v>
      </c>
      <c r="R5" s="84"/>
    </row>
    <row r="6" spans="1:18" ht="109.5" customHeight="1" x14ac:dyDescent="0.25">
      <c r="A6" s="294"/>
      <c r="B6" s="294"/>
      <c r="C6" s="294"/>
      <c r="D6" s="71" t="s">
        <v>66</v>
      </c>
      <c r="E6" s="74" t="s">
        <v>98</v>
      </c>
      <c r="F6" s="74" t="s">
        <v>92</v>
      </c>
      <c r="G6" s="73" t="s">
        <v>94</v>
      </c>
      <c r="H6" s="73" t="s">
        <v>93</v>
      </c>
      <c r="I6" s="72">
        <v>3492</v>
      </c>
      <c r="J6" s="72">
        <v>953</v>
      </c>
      <c r="K6" s="72">
        <v>848</v>
      </c>
      <c r="L6" s="72">
        <v>920</v>
      </c>
      <c r="M6" s="72">
        <v>887</v>
      </c>
      <c r="N6" s="72">
        <v>3608</v>
      </c>
      <c r="O6" s="71" t="s">
        <v>97</v>
      </c>
      <c r="P6" s="71" t="s">
        <v>96</v>
      </c>
      <c r="Q6" s="84" t="s">
        <v>296</v>
      </c>
      <c r="R6" s="84"/>
    </row>
    <row r="7" spans="1:18" ht="69" customHeight="1" x14ac:dyDescent="0.25">
      <c r="A7" s="294"/>
      <c r="B7" s="294"/>
      <c r="C7" s="294"/>
      <c r="D7" s="71" t="s">
        <v>48</v>
      </c>
      <c r="E7" s="71" t="s">
        <v>99</v>
      </c>
      <c r="F7" s="71" t="s">
        <v>100</v>
      </c>
      <c r="G7" s="73" t="s">
        <v>94</v>
      </c>
      <c r="H7" s="73" t="s">
        <v>93</v>
      </c>
      <c r="I7" s="72">
        <v>327</v>
      </c>
      <c r="J7" s="72">
        <v>200</v>
      </c>
      <c r="K7" s="72">
        <v>246</v>
      </c>
      <c r="L7" s="72">
        <v>200</v>
      </c>
      <c r="M7" s="72">
        <v>200</v>
      </c>
      <c r="N7" s="72">
        <v>846</v>
      </c>
      <c r="O7" s="71" t="s">
        <v>97</v>
      </c>
      <c r="P7" s="71" t="s">
        <v>96</v>
      </c>
      <c r="Q7" s="84" t="s">
        <v>296</v>
      </c>
      <c r="R7" s="84"/>
    </row>
    <row r="8" spans="1:18" ht="110.25" customHeight="1" x14ac:dyDescent="0.25">
      <c r="A8" s="294"/>
      <c r="B8" s="294"/>
      <c r="C8" s="294"/>
      <c r="D8" s="71" t="s">
        <v>49</v>
      </c>
      <c r="E8" s="74" t="s">
        <v>104</v>
      </c>
      <c r="F8" s="74" t="s">
        <v>105</v>
      </c>
      <c r="G8" s="73" t="s">
        <v>94</v>
      </c>
      <c r="H8" s="74" t="s">
        <v>93</v>
      </c>
      <c r="I8" s="75">
        <v>1160</v>
      </c>
      <c r="J8" s="76">
        <v>641</v>
      </c>
      <c r="K8" s="76">
        <v>807</v>
      </c>
      <c r="L8" s="76">
        <v>580</v>
      </c>
      <c r="M8" s="76">
        <f>580+39</f>
        <v>619</v>
      </c>
      <c r="N8" s="75">
        <f t="shared" ref="N8:N9" si="0">+J8+K8+L8+M8</f>
        <v>2647</v>
      </c>
      <c r="O8" s="71" t="s">
        <v>97</v>
      </c>
      <c r="P8" s="71" t="s">
        <v>96</v>
      </c>
      <c r="Q8" s="55" t="s">
        <v>270</v>
      </c>
      <c r="R8" s="84"/>
    </row>
    <row r="9" spans="1:18" ht="120" customHeight="1" x14ac:dyDescent="0.25">
      <c r="A9" s="294"/>
      <c r="B9" s="294"/>
      <c r="C9" s="294"/>
      <c r="D9" s="71" t="s">
        <v>50</v>
      </c>
      <c r="E9" s="71" t="s">
        <v>106</v>
      </c>
      <c r="F9" s="71" t="s">
        <v>107</v>
      </c>
      <c r="G9" s="73" t="s">
        <v>94</v>
      </c>
      <c r="H9" s="73" t="s">
        <v>93</v>
      </c>
      <c r="I9" s="75">
        <v>0</v>
      </c>
      <c r="J9" s="76">
        <v>3500</v>
      </c>
      <c r="K9" s="76">
        <v>5000</v>
      </c>
      <c r="L9" s="76">
        <v>17000</v>
      </c>
      <c r="M9" s="76">
        <f>8500</f>
        <v>8500</v>
      </c>
      <c r="N9" s="75">
        <f t="shared" si="0"/>
        <v>34000</v>
      </c>
      <c r="O9" s="71" t="s">
        <v>97</v>
      </c>
      <c r="P9" s="71" t="s">
        <v>96</v>
      </c>
      <c r="Q9" s="55" t="s">
        <v>270</v>
      </c>
      <c r="R9" s="84"/>
    </row>
    <row r="10" spans="1:18" ht="105.75" customHeight="1" x14ac:dyDescent="0.25">
      <c r="A10" s="294"/>
      <c r="B10" s="294"/>
      <c r="C10" s="294"/>
      <c r="D10" s="71" t="s">
        <v>51</v>
      </c>
      <c r="E10" s="71" t="s">
        <v>108</v>
      </c>
      <c r="F10" s="71" t="s">
        <v>109</v>
      </c>
      <c r="G10" s="73" t="s">
        <v>94</v>
      </c>
      <c r="H10" s="73" t="s">
        <v>93</v>
      </c>
      <c r="I10" s="77">
        <v>0.31</v>
      </c>
      <c r="J10" s="78">
        <v>0.77</v>
      </c>
      <c r="K10" s="78">
        <v>0.8</v>
      </c>
      <c r="L10" s="78">
        <v>0.85</v>
      </c>
      <c r="M10" s="78">
        <v>0.85</v>
      </c>
      <c r="N10" s="78">
        <f>+M10</f>
        <v>0.85</v>
      </c>
      <c r="O10" s="71" t="s">
        <v>10</v>
      </c>
      <c r="P10" s="71" t="s">
        <v>110</v>
      </c>
      <c r="Q10" s="84" t="s">
        <v>258</v>
      </c>
      <c r="R10" s="84"/>
    </row>
    <row r="11" spans="1:18" ht="72.75" customHeight="1" x14ac:dyDescent="0.25">
      <c r="A11" s="294"/>
      <c r="B11" s="294"/>
      <c r="C11" s="294"/>
      <c r="D11" s="71" t="s">
        <v>52</v>
      </c>
      <c r="E11" s="71" t="s">
        <v>111</v>
      </c>
      <c r="F11" s="71" t="s">
        <v>112</v>
      </c>
      <c r="G11" s="73" t="s">
        <v>94</v>
      </c>
      <c r="H11" s="71" t="s">
        <v>113</v>
      </c>
      <c r="I11" s="75">
        <v>33</v>
      </c>
      <c r="J11" s="79">
        <v>0</v>
      </c>
      <c r="K11" s="80">
        <v>20</v>
      </c>
      <c r="L11" s="81">
        <v>33</v>
      </c>
      <c r="M11" s="81">
        <v>33</v>
      </c>
      <c r="N11" s="82">
        <f>+M11</f>
        <v>33</v>
      </c>
      <c r="O11" s="71" t="s">
        <v>10</v>
      </c>
      <c r="P11" s="71" t="s">
        <v>118</v>
      </c>
      <c r="Q11" s="55" t="s">
        <v>300</v>
      </c>
      <c r="R11" s="84"/>
    </row>
    <row r="12" spans="1:18" ht="69" customHeight="1" x14ac:dyDescent="0.25">
      <c r="A12" s="294"/>
      <c r="B12" s="294"/>
      <c r="C12" s="294"/>
      <c r="D12" s="71" t="s">
        <v>53</v>
      </c>
      <c r="E12" s="71" t="s">
        <v>114</v>
      </c>
      <c r="F12" s="71" t="s">
        <v>115</v>
      </c>
      <c r="G12" s="73" t="s">
        <v>117</v>
      </c>
      <c r="H12" s="71" t="s">
        <v>93</v>
      </c>
      <c r="I12" s="78" t="s">
        <v>116</v>
      </c>
      <c r="J12" s="78">
        <v>0</v>
      </c>
      <c r="K12" s="78">
        <v>0.5</v>
      </c>
      <c r="L12" s="78">
        <v>1</v>
      </c>
      <c r="M12" s="78">
        <v>1</v>
      </c>
      <c r="N12" s="78">
        <f>+M12</f>
        <v>1</v>
      </c>
      <c r="O12" s="71" t="s">
        <v>10</v>
      </c>
      <c r="P12" s="71" t="s">
        <v>118</v>
      </c>
      <c r="Q12" s="55" t="s">
        <v>300</v>
      </c>
      <c r="R12" s="84"/>
    </row>
    <row r="13" spans="1:18" ht="99.75" customHeight="1" x14ac:dyDescent="0.25">
      <c r="A13" s="294" t="s">
        <v>37</v>
      </c>
      <c r="B13" s="294" t="s">
        <v>32</v>
      </c>
      <c r="C13" s="294" t="s">
        <v>44</v>
      </c>
      <c r="D13" s="73" t="s">
        <v>83</v>
      </c>
      <c r="E13" s="71" t="s">
        <v>119</v>
      </c>
      <c r="F13" s="71" t="s">
        <v>120</v>
      </c>
      <c r="G13" s="73" t="s">
        <v>94</v>
      </c>
      <c r="H13" s="73" t="s">
        <v>93</v>
      </c>
      <c r="I13" s="80" t="s">
        <v>116</v>
      </c>
      <c r="J13" s="83">
        <v>0</v>
      </c>
      <c r="K13" s="83">
        <v>0.5</v>
      </c>
      <c r="L13" s="83">
        <v>0.75</v>
      </c>
      <c r="M13" s="83">
        <v>1</v>
      </c>
      <c r="N13" s="83">
        <v>1</v>
      </c>
      <c r="O13" s="71" t="s">
        <v>13</v>
      </c>
      <c r="P13" s="71" t="s">
        <v>121</v>
      </c>
      <c r="Q13" s="84" t="s">
        <v>310</v>
      </c>
      <c r="R13" s="84"/>
    </row>
    <row r="14" spans="1:18" ht="160.5" customHeight="1" x14ac:dyDescent="0.25">
      <c r="A14" s="294"/>
      <c r="B14" s="294"/>
      <c r="C14" s="294"/>
      <c r="D14" s="71" t="s">
        <v>54</v>
      </c>
      <c r="E14" s="71" t="s">
        <v>122</v>
      </c>
      <c r="F14" s="71" t="s">
        <v>123</v>
      </c>
      <c r="G14" s="73" t="s">
        <v>94</v>
      </c>
      <c r="H14" s="71" t="s">
        <v>93</v>
      </c>
      <c r="I14" s="85">
        <v>84</v>
      </c>
      <c r="J14" s="85">
        <v>13</v>
      </c>
      <c r="K14" s="85">
        <v>30</v>
      </c>
      <c r="L14" s="85">
        <v>20</v>
      </c>
      <c r="M14" s="85">
        <v>37</v>
      </c>
      <c r="N14" s="86">
        <f t="shared" ref="N14" si="1">+J14+K14+L14+M14</f>
        <v>100</v>
      </c>
      <c r="O14" s="84" t="s">
        <v>10</v>
      </c>
      <c r="P14" s="71" t="s">
        <v>118</v>
      </c>
      <c r="Q14" s="84" t="s">
        <v>266</v>
      </c>
      <c r="R14" s="84"/>
    </row>
    <row r="15" spans="1:18" ht="160.5" customHeight="1" x14ac:dyDescent="0.25">
      <c r="A15" s="294"/>
      <c r="B15" s="294"/>
      <c r="C15" s="294"/>
      <c r="D15" s="27" t="s">
        <v>231</v>
      </c>
      <c r="E15" s="71"/>
      <c r="F15" s="71" t="s">
        <v>325</v>
      </c>
      <c r="G15" s="73" t="s">
        <v>94</v>
      </c>
      <c r="H15" s="71" t="s">
        <v>93</v>
      </c>
      <c r="I15" s="85" t="s">
        <v>116</v>
      </c>
      <c r="J15" s="85"/>
      <c r="K15" s="85"/>
      <c r="L15" s="85"/>
      <c r="M15" s="85"/>
      <c r="N15" s="86"/>
      <c r="O15" s="84"/>
      <c r="P15" s="71" t="s">
        <v>118</v>
      </c>
      <c r="Q15" s="84" t="s">
        <v>266</v>
      </c>
      <c r="R15" s="84"/>
    </row>
    <row r="16" spans="1:18" ht="90.75" customHeight="1" x14ac:dyDescent="0.25">
      <c r="A16" s="294"/>
      <c r="B16" s="294"/>
      <c r="C16" s="294"/>
      <c r="D16" s="27" t="s">
        <v>232</v>
      </c>
      <c r="E16" s="71"/>
      <c r="F16" s="71" t="s">
        <v>372</v>
      </c>
      <c r="G16" s="73" t="s">
        <v>94</v>
      </c>
      <c r="H16" s="71" t="s">
        <v>93</v>
      </c>
      <c r="I16" s="85" t="s">
        <v>116</v>
      </c>
      <c r="J16" s="85"/>
      <c r="K16" s="85"/>
      <c r="L16" s="85"/>
      <c r="M16" s="85"/>
      <c r="N16" s="86"/>
      <c r="O16" s="84"/>
      <c r="P16" s="71" t="s">
        <v>118</v>
      </c>
      <c r="Q16" s="84" t="s">
        <v>266</v>
      </c>
      <c r="R16" s="84"/>
    </row>
    <row r="17" spans="1:18" ht="46.5" customHeight="1" x14ac:dyDescent="0.25">
      <c r="A17" s="294"/>
      <c r="B17" s="294"/>
      <c r="C17" s="294"/>
      <c r="D17" s="27" t="s">
        <v>233</v>
      </c>
      <c r="E17" s="71"/>
      <c r="F17" s="71" t="s">
        <v>349</v>
      </c>
      <c r="G17" s="73" t="s">
        <v>94</v>
      </c>
      <c r="H17" s="71" t="s">
        <v>93</v>
      </c>
      <c r="I17" s="72"/>
      <c r="J17" s="72"/>
      <c r="K17" s="72"/>
      <c r="L17" s="72"/>
      <c r="M17" s="72"/>
      <c r="N17" s="72"/>
      <c r="O17" s="72"/>
      <c r="P17" s="71" t="s">
        <v>118</v>
      </c>
      <c r="Q17" s="84" t="s">
        <v>266</v>
      </c>
      <c r="R17" s="84"/>
    </row>
    <row r="18" spans="1:18" ht="24.75" customHeight="1" x14ac:dyDescent="0.25">
      <c r="A18" s="294" t="s">
        <v>38</v>
      </c>
      <c r="B18" s="294" t="s">
        <v>976</v>
      </c>
      <c r="C18" s="294" t="s">
        <v>45</v>
      </c>
      <c r="D18" s="71" t="s">
        <v>353</v>
      </c>
      <c r="E18" s="71" t="s">
        <v>351</v>
      </c>
      <c r="F18" s="71" t="s">
        <v>352</v>
      </c>
      <c r="G18" s="73" t="s">
        <v>350</v>
      </c>
      <c r="H18" s="73" t="s">
        <v>113</v>
      </c>
      <c r="I18" s="105">
        <v>6.7999999999999996E-3</v>
      </c>
      <c r="J18" s="105">
        <v>8.9999999999999993E-3</v>
      </c>
      <c r="K18" s="105">
        <v>1.0999999999999999E-2</v>
      </c>
      <c r="L18" s="105">
        <v>1.2999999999999999E-2</v>
      </c>
      <c r="M18" s="105">
        <v>1.4999999999999999E-2</v>
      </c>
      <c r="N18" s="105">
        <v>1.4999999999999999E-2</v>
      </c>
      <c r="O18" s="72"/>
      <c r="P18" s="73" t="s">
        <v>110</v>
      </c>
      <c r="Q18" s="84" t="s">
        <v>258</v>
      </c>
      <c r="R18" s="84"/>
    </row>
    <row r="19" spans="1:18" ht="66" customHeight="1" x14ac:dyDescent="0.25">
      <c r="A19" s="294"/>
      <c r="B19" s="294"/>
      <c r="C19" s="294"/>
      <c r="D19" s="71" t="s">
        <v>354</v>
      </c>
      <c r="E19" s="71" t="s">
        <v>371</v>
      </c>
      <c r="F19" s="71"/>
      <c r="G19" s="73" t="s">
        <v>350</v>
      </c>
      <c r="H19" s="73" t="s">
        <v>113</v>
      </c>
      <c r="I19" s="106">
        <v>1.8E-3</v>
      </c>
      <c r="J19" s="106">
        <v>2.5000000000000001E-3</v>
      </c>
      <c r="K19" s="107">
        <v>2.8E-3</v>
      </c>
      <c r="L19" s="106">
        <v>3.2000000000000002E-3</v>
      </c>
      <c r="M19" s="106">
        <v>3.5000000000000001E-3</v>
      </c>
      <c r="N19" s="107">
        <f>+M19</f>
        <v>3.5000000000000001E-3</v>
      </c>
      <c r="O19" s="72"/>
      <c r="P19" s="71" t="s">
        <v>373</v>
      </c>
      <c r="Q19" s="55" t="s">
        <v>292</v>
      </c>
      <c r="R19" s="84"/>
    </row>
    <row r="20" spans="1:18" ht="229.5" x14ac:dyDescent="0.25">
      <c r="A20" s="294"/>
      <c r="B20" s="294"/>
      <c r="C20" s="294"/>
      <c r="D20" s="71" t="s">
        <v>59</v>
      </c>
      <c r="E20" s="71" t="s">
        <v>355</v>
      </c>
      <c r="F20" s="71" t="s">
        <v>356</v>
      </c>
      <c r="G20" s="73" t="s">
        <v>350</v>
      </c>
      <c r="H20" s="73" t="s">
        <v>113</v>
      </c>
      <c r="I20" s="108">
        <v>0.88</v>
      </c>
      <c r="J20" s="108">
        <v>0.89</v>
      </c>
      <c r="K20" s="108">
        <v>0.9</v>
      </c>
      <c r="L20" s="108">
        <v>0.9</v>
      </c>
      <c r="M20" s="108">
        <v>0.91</v>
      </c>
      <c r="N20" s="108">
        <v>0.91</v>
      </c>
      <c r="O20" s="72"/>
      <c r="P20" s="71" t="s">
        <v>153</v>
      </c>
      <c r="Q20" s="55" t="s">
        <v>292</v>
      </c>
      <c r="R20" s="84"/>
    </row>
    <row r="21" spans="1:18" ht="89.25" x14ac:dyDescent="0.25">
      <c r="A21" s="294"/>
      <c r="B21" s="294"/>
      <c r="C21" s="294"/>
      <c r="D21" s="71" t="s">
        <v>60</v>
      </c>
      <c r="E21" s="71" t="s">
        <v>357</v>
      </c>
      <c r="F21" s="71" t="s">
        <v>358</v>
      </c>
      <c r="G21" s="73" t="s">
        <v>350</v>
      </c>
      <c r="H21" s="73" t="s">
        <v>93</v>
      </c>
      <c r="I21" s="109">
        <v>28998</v>
      </c>
      <c r="J21" s="109">
        <v>12000</v>
      </c>
      <c r="K21" s="109">
        <v>13000</v>
      </c>
      <c r="L21" s="109">
        <v>14500</v>
      </c>
      <c r="M21" s="109">
        <v>15500</v>
      </c>
      <c r="N21" s="109">
        <f t="shared" ref="N21" si="2">+J21+K21+L21+M21</f>
        <v>55000</v>
      </c>
      <c r="O21" s="72"/>
      <c r="P21" s="71" t="s">
        <v>153</v>
      </c>
      <c r="Q21" s="55" t="s">
        <v>292</v>
      </c>
      <c r="R21" s="84"/>
    </row>
    <row r="22" spans="1:18" ht="69.75" customHeight="1" x14ac:dyDescent="0.25">
      <c r="A22" s="294"/>
      <c r="B22" s="294"/>
      <c r="C22" s="294"/>
      <c r="D22" s="71" t="s">
        <v>61</v>
      </c>
      <c r="E22" s="71" t="s">
        <v>359</v>
      </c>
      <c r="F22" s="71" t="s">
        <v>360</v>
      </c>
      <c r="G22" s="73" t="s">
        <v>117</v>
      </c>
      <c r="H22" s="73" t="s">
        <v>93</v>
      </c>
      <c r="I22" s="109">
        <v>1200</v>
      </c>
      <c r="J22" s="109">
        <v>216</v>
      </c>
      <c r="K22" s="110">
        <v>317</v>
      </c>
      <c r="L22" s="109">
        <v>179</v>
      </c>
      <c r="M22" s="109">
        <v>179</v>
      </c>
      <c r="N22" s="111">
        <f>+J22+K22+L22+M22</f>
        <v>891</v>
      </c>
      <c r="O22" s="72"/>
      <c r="P22" s="71" t="s">
        <v>153</v>
      </c>
      <c r="Q22" s="55" t="s">
        <v>292</v>
      </c>
      <c r="R22" s="84"/>
    </row>
    <row r="23" spans="1:18" ht="41.25" customHeight="1" x14ac:dyDescent="0.25">
      <c r="A23" s="294"/>
      <c r="B23" s="294"/>
      <c r="C23" s="294"/>
      <c r="D23" s="71" t="s">
        <v>62</v>
      </c>
      <c r="E23" s="71" t="s">
        <v>362</v>
      </c>
      <c r="F23" s="71" t="s">
        <v>363</v>
      </c>
      <c r="G23" s="73" t="s">
        <v>350</v>
      </c>
      <c r="H23" s="73" t="s">
        <v>113</v>
      </c>
      <c r="I23" s="72"/>
      <c r="J23" s="72"/>
      <c r="K23" s="72"/>
      <c r="L23" s="72"/>
      <c r="M23" s="72"/>
      <c r="N23" s="72"/>
      <c r="O23" s="72"/>
      <c r="P23" s="73" t="s">
        <v>110</v>
      </c>
      <c r="Q23" s="84" t="s">
        <v>258</v>
      </c>
      <c r="R23" s="84"/>
    </row>
    <row r="24" spans="1:18" ht="69" customHeight="1" x14ac:dyDescent="0.25">
      <c r="A24" s="294"/>
      <c r="B24" s="294"/>
      <c r="C24" s="294"/>
      <c r="D24" s="71" t="s">
        <v>326</v>
      </c>
      <c r="E24" s="71" t="s">
        <v>361</v>
      </c>
      <c r="F24" s="71" t="s">
        <v>363</v>
      </c>
      <c r="G24" s="73" t="s">
        <v>117</v>
      </c>
      <c r="H24" s="73" t="s">
        <v>113</v>
      </c>
      <c r="I24" s="72"/>
      <c r="J24" s="72"/>
      <c r="K24" s="72"/>
      <c r="L24" s="72"/>
      <c r="M24" s="72"/>
      <c r="N24" s="72"/>
      <c r="O24" s="72"/>
      <c r="P24" s="71" t="s">
        <v>153</v>
      </c>
      <c r="Q24" s="55" t="s">
        <v>292</v>
      </c>
      <c r="R24" s="84"/>
    </row>
    <row r="25" spans="1:18" ht="68.25" customHeight="1" x14ac:dyDescent="0.25">
      <c r="A25" s="294"/>
      <c r="B25" s="294"/>
      <c r="C25" s="294"/>
      <c r="D25" s="71" t="s">
        <v>63</v>
      </c>
      <c r="E25" s="71" t="s">
        <v>364</v>
      </c>
      <c r="F25" s="71" t="s">
        <v>363</v>
      </c>
      <c r="G25" s="73" t="s">
        <v>117</v>
      </c>
      <c r="H25" s="73" t="s">
        <v>113</v>
      </c>
      <c r="I25" s="72"/>
      <c r="J25" s="72"/>
      <c r="K25" s="72"/>
      <c r="L25" s="72"/>
      <c r="M25" s="72"/>
      <c r="N25" s="72"/>
      <c r="O25" s="72"/>
      <c r="P25" s="71" t="s">
        <v>153</v>
      </c>
      <c r="Q25" s="55" t="s">
        <v>292</v>
      </c>
      <c r="R25" s="84"/>
    </row>
    <row r="26" spans="1:18" ht="113.25" customHeight="1" x14ac:dyDescent="0.25">
      <c r="A26" s="294"/>
      <c r="B26" s="294"/>
      <c r="C26" s="294"/>
      <c r="D26" s="71" t="s">
        <v>64</v>
      </c>
      <c r="E26" s="71" t="s">
        <v>365</v>
      </c>
      <c r="F26" s="71" t="s">
        <v>366</v>
      </c>
      <c r="G26" s="73" t="s">
        <v>94</v>
      </c>
      <c r="H26" s="73" t="s">
        <v>93</v>
      </c>
      <c r="I26" s="72"/>
      <c r="J26" s="72"/>
      <c r="K26" s="72"/>
      <c r="L26" s="72"/>
      <c r="M26" s="72"/>
      <c r="N26" s="72"/>
      <c r="O26" s="72"/>
      <c r="P26" s="71" t="s">
        <v>118</v>
      </c>
      <c r="Q26" s="55" t="s">
        <v>307</v>
      </c>
      <c r="R26" s="84"/>
    </row>
    <row r="27" spans="1:18" ht="58.5" customHeight="1" x14ac:dyDescent="0.25">
      <c r="A27" s="294" t="s">
        <v>35</v>
      </c>
      <c r="B27" s="294" t="s">
        <v>33</v>
      </c>
      <c r="C27" s="294" t="s">
        <v>46</v>
      </c>
      <c r="D27" s="71" t="s">
        <v>67</v>
      </c>
      <c r="E27" s="71" t="s">
        <v>367</v>
      </c>
      <c r="F27" s="71" t="s">
        <v>367</v>
      </c>
      <c r="G27" s="73" t="s">
        <v>94</v>
      </c>
      <c r="H27" s="73" t="s">
        <v>93</v>
      </c>
      <c r="I27" s="109">
        <v>84</v>
      </c>
      <c r="J27" s="112">
        <v>16</v>
      </c>
      <c r="K27" s="112">
        <v>20</v>
      </c>
      <c r="L27" s="112">
        <v>30</v>
      </c>
      <c r="M27" s="112">
        <v>60</v>
      </c>
      <c r="N27" s="111">
        <f>+J27+K27+L27+M27</f>
        <v>126</v>
      </c>
      <c r="O27" s="72"/>
      <c r="P27" s="71" t="s">
        <v>374</v>
      </c>
      <c r="Q27" s="55" t="s">
        <v>281</v>
      </c>
      <c r="R27" s="84"/>
    </row>
    <row r="28" spans="1:18" ht="45" customHeight="1" x14ac:dyDescent="0.25">
      <c r="A28" s="294"/>
      <c r="B28" s="294"/>
      <c r="C28" s="294"/>
      <c r="D28" s="71" t="s">
        <v>68</v>
      </c>
      <c r="E28" s="71" t="s">
        <v>367</v>
      </c>
      <c r="F28" s="71" t="s">
        <v>367</v>
      </c>
      <c r="G28" s="73" t="s">
        <v>117</v>
      </c>
      <c r="H28" s="73" t="s">
        <v>93</v>
      </c>
      <c r="I28" s="72"/>
      <c r="J28" s="72"/>
      <c r="K28" s="72"/>
      <c r="L28" s="72"/>
      <c r="M28" s="72"/>
      <c r="N28" s="72"/>
      <c r="O28" s="72"/>
      <c r="P28" s="71" t="s">
        <v>374</v>
      </c>
      <c r="Q28" s="55" t="s">
        <v>281</v>
      </c>
      <c r="R28" s="84"/>
    </row>
    <row r="29" spans="1:18" ht="45" customHeight="1" x14ac:dyDescent="0.25">
      <c r="A29" s="294"/>
      <c r="B29" s="294"/>
      <c r="C29" s="294"/>
      <c r="D29" s="71" t="s">
        <v>69</v>
      </c>
      <c r="E29" s="71" t="s">
        <v>367</v>
      </c>
      <c r="F29" s="71" t="s">
        <v>367</v>
      </c>
      <c r="G29" s="73" t="s">
        <v>94</v>
      </c>
      <c r="H29" s="73" t="s">
        <v>93</v>
      </c>
      <c r="I29" s="109">
        <v>20</v>
      </c>
      <c r="J29" s="109">
        <v>1</v>
      </c>
      <c r="K29" s="109">
        <v>14</v>
      </c>
      <c r="L29" s="109">
        <v>5</v>
      </c>
      <c r="M29" s="109">
        <v>5</v>
      </c>
      <c r="N29" s="111">
        <f>+J29+K29+L29+M29</f>
        <v>25</v>
      </c>
      <c r="O29" s="72"/>
      <c r="P29" s="71" t="s">
        <v>374</v>
      </c>
      <c r="Q29" s="55" t="s">
        <v>281</v>
      </c>
      <c r="R29" s="84"/>
    </row>
    <row r="30" spans="1:18" ht="45" customHeight="1" x14ac:dyDescent="0.25">
      <c r="A30" s="294"/>
      <c r="B30" s="294"/>
      <c r="C30" s="294"/>
      <c r="D30" s="71" t="s">
        <v>70</v>
      </c>
      <c r="E30" s="71" t="s">
        <v>367</v>
      </c>
      <c r="F30" s="71" t="s">
        <v>367</v>
      </c>
      <c r="G30" s="73" t="s">
        <v>94</v>
      </c>
      <c r="H30" s="73" t="s">
        <v>93</v>
      </c>
      <c r="I30" s="72"/>
      <c r="J30" s="72"/>
      <c r="K30" s="72"/>
      <c r="L30" s="72"/>
      <c r="M30" s="72"/>
      <c r="N30" s="72"/>
      <c r="O30" s="72"/>
      <c r="P30" s="71" t="s">
        <v>374</v>
      </c>
      <c r="Q30" s="55" t="s">
        <v>281</v>
      </c>
      <c r="R30" s="84"/>
    </row>
    <row r="31" spans="1:18" ht="45" customHeight="1" x14ac:dyDescent="0.25">
      <c r="A31" s="294"/>
      <c r="B31" s="294"/>
      <c r="C31" s="294"/>
      <c r="D31" s="71" t="s">
        <v>71</v>
      </c>
      <c r="E31" s="71" t="s">
        <v>367</v>
      </c>
      <c r="F31" s="71" t="s">
        <v>367</v>
      </c>
      <c r="G31" s="73" t="s">
        <v>94</v>
      </c>
      <c r="H31" s="73" t="s">
        <v>93</v>
      </c>
      <c r="I31" s="72"/>
      <c r="J31" s="72"/>
      <c r="K31" s="72"/>
      <c r="L31" s="72"/>
      <c r="M31" s="72"/>
      <c r="N31" s="72"/>
      <c r="O31" s="72"/>
      <c r="P31" s="71" t="s">
        <v>374</v>
      </c>
      <c r="Q31" s="55" t="s">
        <v>281</v>
      </c>
      <c r="R31" s="84"/>
    </row>
    <row r="32" spans="1:18" ht="45" customHeight="1" x14ac:dyDescent="0.25">
      <c r="A32" s="294"/>
      <c r="B32" s="294"/>
      <c r="C32" s="294"/>
      <c r="D32" s="71" t="s">
        <v>72</v>
      </c>
      <c r="E32" s="71" t="s">
        <v>367</v>
      </c>
      <c r="F32" s="71" t="s">
        <v>367</v>
      </c>
      <c r="G32" s="73" t="s">
        <v>94</v>
      </c>
      <c r="H32" s="73" t="s">
        <v>93</v>
      </c>
      <c r="I32" s="72"/>
      <c r="J32" s="72"/>
      <c r="K32" s="72"/>
      <c r="L32" s="72"/>
      <c r="M32" s="72"/>
      <c r="N32" s="72"/>
      <c r="O32" s="72"/>
      <c r="P32" s="71" t="s">
        <v>374</v>
      </c>
      <c r="Q32" s="55" t="s">
        <v>281</v>
      </c>
      <c r="R32" s="84"/>
    </row>
    <row r="33" spans="1:18" ht="45" customHeight="1" x14ac:dyDescent="0.25">
      <c r="A33" s="294"/>
      <c r="B33" s="294"/>
      <c r="C33" s="294"/>
      <c r="D33" s="71" t="s">
        <v>73</v>
      </c>
      <c r="E33" s="71" t="s">
        <v>367</v>
      </c>
      <c r="F33" s="71" t="s">
        <v>367</v>
      </c>
      <c r="G33" s="73" t="s">
        <v>94</v>
      </c>
      <c r="H33" s="73" t="s">
        <v>93</v>
      </c>
      <c r="I33" s="72"/>
      <c r="J33" s="72"/>
      <c r="K33" s="72"/>
      <c r="L33" s="72"/>
      <c r="M33" s="72"/>
      <c r="N33" s="72"/>
      <c r="O33" s="72"/>
      <c r="P33" s="71" t="s">
        <v>374</v>
      </c>
      <c r="Q33" s="55" t="s">
        <v>281</v>
      </c>
      <c r="R33" s="84"/>
    </row>
    <row r="34" spans="1:18" ht="45" customHeight="1" x14ac:dyDescent="0.25">
      <c r="A34" s="294"/>
      <c r="B34" s="294"/>
      <c r="C34" s="294"/>
      <c r="D34" s="71" t="s">
        <v>74</v>
      </c>
      <c r="E34" s="71" t="s">
        <v>367</v>
      </c>
      <c r="F34" s="71" t="s">
        <v>367</v>
      </c>
      <c r="G34" s="73" t="s">
        <v>117</v>
      </c>
      <c r="H34" s="73" t="s">
        <v>93</v>
      </c>
      <c r="I34" s="72"/>
      <c r="J34" s="72"/>
      <c r="K34" s="72"/>
      <c r="L34" s="72"/>
      <c r="M34" s="72"/>
      <c r="N34" s="72"/>
      <c r="O34" s="72"/>
      <c r="P34" s="71" t="s">
        <v>374</v>
      </c>
      <c r="Q34" s="55" t="s">
        <v>281</v>
      </c>
      <c r="R34" s="84"/>
    </row>
    <row r="35" spans="1:18" ht="45" customHeight="1" x14ac:dyDescent="0.25">
      <c r="A35" s="294" t="s">
        <v>39</v>
      </c>
      <c r="B35" s="294" t="s">
        <v>34</v>
      </c>
      <c r="C35" s="294" t="s">
        <v>75</v>
      </c>
      <c r="D35" s="71" t="s">
        <v>76</v>
      </c>
      <c r="E35" s="71" t="s">
        <v>363</v>
      </c>
      <c r="F35" s="71" t="s">
        <v>363</v>
      </c>
      <c r="G35" s="73" t="s">
        <v>350</v>
      </c>
      <c r="H35" s="73" t="s">
        <v>113</v>
      </c>
      <c r="I35" s="72"/>
      <c r="J35" s="72"/>
      <c r="K35" s="72"/>
      <c r="L35" s="72"/>
      <c r="M35" s="72"/>
      <c r="N35" s="72"/>
      <c r="O35" s="72"/>
      <c r="P35" s="71" t="s">
        <v>373</v>
      </c>
      <c r="Q35" s="55" t="s">
        <v>281</v>
      </c>
      <c r="R35" s="84"/>
    </row>
    <row r="36" spans="1:18" ht="45" customHeight="1" x14ac:dyDescent="0.25">
      <c r="A36" s="294"/>
      <c r="B36" s="294"/>
      <c r="C36" s="294"/>
      <c r="D36" s="71" t="s">
        <v>370</v>
      </c>
      <c r="E36" s="71" t="s">
        <v>363</v>
      </c>
      <c r="F36" s="71" t="s">
        <v>363</v>
      </c>
      <c r="G36" s="73" t="s">
        <v>94</v>
      </c>
      <c r="H36" s="73" t="s">
        <v>93</v>
      </c>
      <c r="I36" s="108">
        <v>2.1</v>
      </c>
      <c r="J36" s="113">
        <v>1</v>
      </c>
      <c r="K36" s="113">
        <v>1.5</v>
      </c>
      <c r="L36" s="113">
        <v>1.5</v>
      </c>
      <c r="M36" s="113">
        <v>1.5</v>
      </c>
      <c r="N36" s="114">
        <f t="shared" ref="N36" si="3">+J36+K36+L36+M36</f>
        <v>5.5</v>
      </c>
      <c r="O36" s="72"/>
      <c r="P36" s="71" t="s">
        <v>374</v>
      </c>
      <c r="Q36" s="55" t="s">
        <v>276</v>
      </c>
      <c r="R36" s="84"/>
    </row>
    <row r="37" spans="1:18" ht="60" customHeight="1" x14ac:dyDescent="0.25">
      <c r="A37" s="294"/>
      <c r="B37" s="294"/>
      <c r="C37" s="294"/>
      <c r="D37" s="71" t="s">
        <v>78</v>
      </c>
      <c r="E37" s="115" t="s">
        <v>368</v>
      </c>
      <c r="F37" s="115" t="s">
        <v>369</v>
      </c>
      <c r="G37" s="73" t="s">
        <v>94</v>
      </c>
      <c r="H37" s="73" t="s">
        <v>93</v>
      </c>
      <c r="I37" s="109">
        <v>25</v>
      </c>
      <c r="J37" s="112">
        <v>11</v>
      </c>
      <c r="K37" s="112">
        <v>14</v>
      </c>
      <c r="L37" s="112">
        <v>16</v>
      </c>
      <c r="M37" s="112">
        <v>18</v>
      </c>
      <c r="N37" s="111">
        <f t="shared" ref="N37:N39" si="4">+J37+K37+L37+M37</f>
        <v>59</v>
      </c>
      <c r="O37" s="72"/>
      <c r="P37" s="71" t="s">
        <v>374</v>
      </c>
      <c r="Q37" s="55" t="s">
        <v>276</v>
      </c>
      <c r="R37" s="84"/>
    </row>
    <row r="38" spans="1:18" ht="60" customHeight="1" x14ac:dyDescent="0.25">
      <c r="A38" s="294"/>
      <c r="B38" s="294"/>
      <c r="C38" s="294"/>
      <c r="D38" s="71" t="s">
        <v>79</v>
      </c>
      <c r="E38" s="115" t="s">
        <v>376</v>
      </c>
      <c r="F38" s="115" t="s">
        <v>377</v>
      </c>
      <c r="G38" s="73" t="s">
        <v>94</v>
      </c>
      <c r="H38" s="73" t="s">
        <v>93</v>
      </c>
      <c r="I38" s="109">
        <v>4000</v>
      </c>
      <c r="J38" s="112">
        <v>600</v>
      </c>
      <c r="K38" s="112">
        <v>1500</v>
      </c>
      <c r="L38" s="112">
        <v>1500</v>
      </c>
      <c r="M38" s="112">
        <v>600</v>
      </c>
      <c r="N38" s="109">
        <f t="shared" si="4"/>
        <v>4200</v>
      </c>
      <c r="O38" s="72"/>
      <c r="P38" s="71" t="s">
        <v>374</v>
      </c>
      <c r="Q38" s="55" t="s">
        <v>276</v>
      </c>
      <c r="R38" s="84"/>
    </row>
    <row r="39" spans="1:18" ht="60" customHeight="1" x14ac:dyDescent="0.25">
      <c r="A39" s="294"/>
      <c r="B39" s="294"/>
      <c r="C39" s="294"/>
      <c r="D39" s="71" t="s">
        <v>80</v>
      </c>
      <c r="E39" s="71" t="s">
        <v>378</v>
      </c>
      <c r="F39" s="71" t="s">
        <v>379</v>
      </c>
      <c r="G39" s="73" t="s">
        <v>94</v>
      </c>
      <c r="H39" s="73" t="s">
        <v>93</v>
      </c>
      <c r="I39" s="109">
        <v>1720</v>
      </c>
      <c r="J39" s="109">
        <v>500</v>
      </c>
      <c r="K39" s="109">
        <v>520</v>
      </c>
      <c r="L39" s="109">
        <v>530</v>
      </c>
      <c r="M39" s="109">
        <v>550</v>
      </c>
      <c r="N39" s="109">
        <f t="shared" si="4"/>
        <v>2100</v>
      </c>
      <c r="O39" s="72"/>
      <c r="P39" s="71" t="s">
        <v>374</v>
      </c>
      <c r="Q39" s="55" t="s">
        <v>276</v>
      </c>
      <c r="R39" s="84"/>
    </row>
    <row r="40" spans="1:18" ht="60" customHeight="1" x14ac:dyDescent="0.25">
      <c r="A40" s="294"/>
      <c r="B40" s="294"/>
      <c r="C40" s="294"/>
      <c r="D40" s="71" t="s">
        <v>81</v>
      </c>
      <c r="E40" s="71" t="s">
        <v>363</v>
      </c>
      <c r="F40" s="71" t="s">
        <v>363</v>
      </c>
      <c r="G40" s="73" t="s">
        <v>94</v>
      </c>
      <c r="H40" s="73" t="s">
        <v>93</v>
      </c>
      <c r="I40" s="72">
        <v>0</v>
      </c>
      <c r="J40" s="72">
        <v>0</v>
      </c>
      <c r="K40" s="72">
        <v>0</v>
      </c>
      <c r="L40" s="72">
        <v>0</v>
      </c>
      <c r="M40" s="72">
        <v>1</v>
      </c>
      <c r="N40" s="72">
        <v>1</v>
      </c>
      <c r="O40" s="72"/>
      <c r="P40" s="71" t="s">
        <v>374</v>
      </c>
      <c r="Q40" s="55" t="s">
        <v>276</v>
      </c>
      <c r="R40" s="84"/>
    </row>
    <row r="41" spans="1:18" ht="79.5" customHeight="1" x14ac:dyDescent="0.25">
      <c r="A41" s="297" t="s">
        <v>40</v>
      </c>
      <c r="B41" s="294" t="s">
        <v>41</v>
      </c>
      <c r="C41" s="294" t="s">
        <v>47</v>
      </c>
      <c r="D41" s="71" t="s">
        <v>82</v>
      </c>
      <c r="E41" s="71" t="s">
        <v>380</v>
      </c>
      <c r="F41" s="71" t="s">
        <v>381</v>
      </c>
      <c r="G41" s="73" t="s">
        <v>94</v>
      </c>
      <c r="H41" s="73" t="s">
        <v>113</v>
      </c>
      <c r="I41" s="116">
        <v>1</v>
      </c>
      <c r="J41" s="116">
        <v>1</v>
      </c>
      <c r="K41" s="116">
        <v>1</v>
      </c>
      <c r="L41" s="116">
        <v>1</v>
      </c>
      <c r="M41" s="116">
        <v>1</v>
      </c>
      <c r="N41" s="116">
        <v>1</v>
      </c>
      <c r="O41" s="72"/>
      <c r="P41" s="71" t="s">
        <v>375</v>
      </c>
      <c r="Q41" s="84" t="s">
        <v>382</v>
      </c>
      <c r="R41" s="84"/>
    </row>
    <row r="42" spans="1:18" ht="24" customHeight="1" x14ac:dyDescent="0.25">
      <c r="A42" s="297"/>
      <c r="B42" s="294"/>
      <c r="C42" s="294"/>
      <c r="D42" s="71" t="s">
        <v>236</v>
      </c>
      <c r="E42" s="71"/>
      <c r="F42" s="71"/>
      <c r="G42" s="73" t="s">
        <v>350</v>
      </c>
      <c r="H42" s="73" t="s">
        <v>113</v>
      </c>
      <c r="I42" s="72"/>
      <c r="J42" s="72">
        <v>85</v>
      </c>
      <c r="K42" s="72"/>
      <c r="L42" s="72"/>
      <c r="M42" s="72"/>
      <c r="N42" s="72"/>
      <c r="O42" s="72"/>
      <c r="P42" s="73"/>
      <c r="Q42" s="84"/>
      <c r="R42" s="84"/>
    </row>
  </sheetData>
  <mergeCells count="19">
    <mergeCell ref="A1:R2"/>
    <mergeCell ref="C41:C42"/>
    <mergeCell ref="B41:B42"/>
    <mergeCell ref="A41:A42"/>
    <mergeCell ref="C35:C40"/>
    <mergeCell ref="B35:B40"/>
    <mergeCell ref="A35:A40"/>
    <mergeCell ref="A4:A12"/>
    <mergeCell ref="C18:C26"/>
    <mergeCell ref="B18:B26"/>
    <mergeCell ref="A18:A26"/>
    <mergeCell ref="C27:C34"/>
    <mergeCell ref="B27:B34"/>
    <mergeCell ref="A27:A34"/>
    <mergeCell ref="C13:C17"/>
    <mergeCell ref="B13:B17"/>
    <mergeCell ref="A13:A17"/>
    <mergeCell ref="C5:C12"/>
    <mergeCell ref="B4:B12"/>
  </mergeCells>
  <printOptions horizontalCentered="1" verticalCentered="1"/>
  <pageMargins left="0.70866141732283472" right="0.70866141732283472" top="0.74803149606299213" bottom="0.74803149606299213" header="0.31496062992125984" footer="0.31496062992125984"/>
  <pageSetup paperSize="9"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9E04-A79D-4B7D-BA46-375E1CA8006F}">
  <sheetPr filterMode="1"/>
  <dimension ref="A1:H62"/>
  <sheetViews>
    <sheetView view="pageBreakPreview" topLeftCell="A3" zoomScale="106" zoomScaleNormal="100" zoomScaleSheetLayoutView="106" workbookViewId="0">
      <selection activeCell="A7" sqref="A7:F14"/>
    </sheetView>
  </sheetViews>
  <sheetFormatPr baseColWidth="10" defaultRowHeight="12.75" x14ac:dyDescent="0.2"/>
  <cols>
    <col min="1" max="1" width="20.85546875" style="147" customWidth="1"/>
    <col min="2" max="2" width="29.28515625" style="147" customWidth="1"/>
    <col min="3" max="3" width="25.42578125" style="147" customWidth="1"/>
    <col min="4" max="4" width="15.28515625" style="147" customWidth="1"/>
    <col min="5" max="5" width="20.5703125" style="147" customWidth="1"/>
    <col min="6" max="7" width="25.42578125" style="147" customWidth="1"/>
    <col min="8" max="8" width="20.5703125" style="147" customWidth="1"/>
    <col min="9" max="16384" width="11.42578125" style="140"/>
  </cols>
  <sheetData>
    <row r="1" spans="1:8" ht="44.25" customHeight="1" x14ac:dyDescent="0.2">
      <c r="A1" s="298"/>
      <c r="B1" s="298"/>
      <c r="C1" s="299" t="s">
        <v>706</v>
      </c>
      <c r="D1" s="299"/>
      <c r="E1" s="299"/>
      <c r="F1" s="299"/>
      <c r="G1" s="299"/>
      <c r="H1" s="299"/>
    </row>
    <row r="3" spans="1:8" ht="25.5" x14ac:dyDescent="0.2">
      <c r="A3" s="141" t="s">
        <v>707</v>
      </c>
      <c r="B3" s="161" t="s">
        <v>316</v>
      </c>
      <c r="C3" s="161" t="s">
        <v>708</v>
      </c>
      <c r="D3" s="161" t="s">
        <v>709</v>
      </c>
      <c r="E3" s="161" t="s">
        <v>710</v>
      </c>
      <c r="F3" s="161" t="s">
        <v>711</v>
      </c>
      <c r="G3" s="161" t="s">
        <v>516</v>
      </c>
      <c r="H3" s="161" t="s">
        <v>712</v>
      </c>
    </row>
    <row r="4" spans="1:8" ht="127.5" hidden="1" x14ac:dyDescent="0.2">
      <c r="A4" s="142" t="s">
        <v>713</v>
      </c>
      <c r="B4" s="143" t="s">
        <v>714</v>
      </c>
      <c r="C4" s="144" t="s">
        <v>715</v>
      </c>
      <c r="D4" s="144" t="s">
        <v>716</v>
      </c>
      <c r="E4" s="142" t="s">
        <v>153</v>
      </c>
      <c r="F4" s="144" t="s">
        <v>717</v>
      </c>
      <c r="G4" s="145" t="s">
        <v>718</v>
      </c>
      <c r="H4" s="145" t="s">
        <v>719</v>
      </c>
    </row>
    <row r="5" spans="1:8" ht="38.25" hidden="1" x14ac:dyDescent="0.2">
      <c r="A5" s="142" t="s">
        <v>713</v>
      </c>
      <c r="B5" s="143" t="s">
        <v>720</v>
      </c>
      <c r="C5" s="144" t="s">
        <v>715</v>
      </c>
      <c r="D5" s="144" t="s">
        <v>716</v>
      </c>
      <c r="E5" s="142" t="s">
        <v>153</v>
      </c>
      <c r="F5" s="144" t="s">
        <v>717</v>
      </c>
      <c r="G5" s="145" t="s">
        <v>721</v>
      </c>
      <c r="H5" s="145" t="s">
        <v>722</v>
      </c>
    </row>
    <row r="6" spans="1:8" ht="102" hidden="1" x14ac:dyDescent="0.2">
      <c r="A6" s="142" t="s">
        <v>713</v>
      </c>
      <c r="B6" s="143" t="s">
        <v>723</v>
      </c>
      <c r="C6" s="144" t="s">
        <v>724</v>
      </c>
      <c r="D6" s="144" t="s">
        <v>716</v>
      </c>
      <c r="E6" s="142" t="s">
        <v>153</v>
      </c>
      <c r="F6" s="144" t="s">
        <v>725</v>
      </c>
      <c r="G6" s="145" t="s">
        <v>359</v>
      </c>
      <c r="H6" s="145" t="s">
        <v>719</v>
      </c>
    </row>
    <row r="7" spans="1:8" ht="127.5" hidden="1" x14ac:dyDescent="0.2">
      <c r="A7" s="146" t="s">
        <v>713</v>
      </c>
      <c r="B7" s="143" t="s">
        <v>726</v>
      </c>
      <c r="C7" s="144" t="s">
        <v>715</v>
      </c>
      <c r="D7" s="144" t="s">
        <v>727</v>
      </c>
      <c r="E7" s="142" t="s">
        <v>728</v>
      </c>
      <c r="F7" s="144" t="s">
        <v>729</v>
      </c>
      <c r="G7" s="145" t="s">
        <v>730</v>
      </c>
      <c r="H7" s="145" t="s">
        <v>719</v>
      </c>
    </row>
    <row r="8" spans="1:8" ht="127.5" hidden="1" x14ac:dyDescent="0.2">
      <c r="A8" s="146" t="s">
        <v>713</v>
      </c>
      <c r="B8" s="143" t="s">
        <v>731</v>
      </c>
      <c r="C8" s="144" t="s">
        <v>724</v>
      </c>
      <c r="D8" s="144" t="s">
        <v>716</v>
      </c>
      <c r="E8" s="142" t="s">
        <v>728</v>
      </c>
      <c r="F8" s="144" t="s">
        <v>732</v>
      </c>
      <c r="G8" s="145" t="s">
        <v>733</v>
      </c>
      <c r="H8" s="145" t="s">
        <v>719</v>
      </c>
    </row>
    <row r="9" spans="1:8" ht="63.75" hidden="1" x14ac:dyDescent="0.2">
      <c r="A9" s="146" t="s">
        <v>713</v>
      </c>
      <c r="B9" s="143" t="s">
        <v>734</v>
      </c>
      <c r="C9" s="144" t="s">
        <v>715</v>
      </c>
      <c r="D9" s="144" t="s">
        <v>716</v>
      </c>
      <c r="E9" s="142" t="s">
        <v>728</v>
      </c>
      <c r="F9" s="144" t="s">
        <v>735</v>
      </c>
      <c r="G9" s="145" t="s">
        <v>736</v>
      </c>
      <c r="H9" s="145" t="s">
        <v>719</v>
      </c>
    </row>
    <row r="10" spans="1:8" ht="89.25" hidden="1" x14ac:dyDescent="0.2">
      <c r="A10" s="146" t="s">
        <v>713</v>
      </c>
      <c r="B10" s="143" t="s">
        <v>737</v>
      </c>
      <c r="C10" s="144" t="s">
        <v>724</v>
      </c>
      <c r="D10" s="144" t="s">
        <v>716</v>
      </c>
      <c r="E10" s="142" t="s">
        <v>728</v>
      </c>
      <c r="F10" s="144" t="s">
        <v>738</v>
      </c>
      <c r="G10" s="145" t="s">
        <v>739</v>
      </c>
      <c r="H10" s="145" t="s">
        <v>719</v>
      </c>
    </row>
    <row r="11" spans="1:8" ht="153" hidden="1" x14ac:dyDescent="0.2">
      <c r="A11" s="146" t="s">
        <v>713</v>
      </c>
      <c r="B11" s="143" t="s">
        <v>740</v>
      </c>
      <c r="C11" s="144" t="s">
        <v>715</v>
      </c>
      <c r="D11" s="144" t="s">
        <v>716</v>
      </c>
      <c r="E11" s="142" t="s">
        <v>728</v>
      </c>
      <c r="F11" s="144" t="s">
        <v>741</v>
      </c>
      <c r="G11" s="145" t="s">
        <v>378</v>
      </c>
      <c r="H11" s="145" t="s">
        <v>719</v>
      </c>
    </row>
    <row r="12" spans="1:8" ht="357" hidden="1" x14ac:dyDescent="0.2">
      <c r="A12" s="146" t="s">
        <v>713</v>
      </c>
      <c r="B12" s="143" t="s">
        <v>742</v>
      </c>
      <c r="C12" s="144" t="s">
        <v>715</v>
      </c>
      <c r="D12" s="144" t="s">
        <v>716</v>
      </c>
      <c r="E12" s="142" t="s">
        <v>728</v>
      </c>
      <c r="F12" s="144" t="s">
        <v>743</v>
      </c>
      <c r="G12" s="145" t="s">
        <v>744</v>
      </c>
      <c r="H12" s="145" t="s">
        <v>719</v>
      </c>
    </row>
    <row r="13" spans="1:8" ht="63.75" hidden="1" x14ac:dyDescent="0.2">
      <c r="A13" s="146" t="s">
        <v>713</v>
      </c>
      <c r="B13" s="143" t="s">
        <v>745</v>
      </c>
      <c r="C13" s="144" t="s">
        <v>715</v>
      </c>
      <c r="D13" s="144" t="s">
        <v>716</v>
      </c>
      <c r="E13" s="142" t="s">
        <v>728</v>
      </c>
      <c r="F13" s="144" t="s">
        <v>729</v>
      </c>
      <c r="G13" s="145" t="s">
        <v>746</v>
      </c>
      <c r="H13" s="145" t="s">
        <v>719</v>
      </c>
    </row>
    <row r="14" spans="1:8" ht="114.75" hidden="1" x14ac:dyDescent="0.2">
      <c r="A14" s="146" t="s">
        <v>713</v>
      </c>
      <c r="B14" s="143" t="s">
        <v>747</v>
      </c>
      <c r="C14" s="144" t="s">
        <v>715</v>
      </c>
      <c r="D14" s="144" t="s">
        <v>716</v>
      </c>
      <c r="E14" s="142" t="s">
        <v>728</v>
      </c>
      <c r="F14" s="144" t="s">
        <v>748</v>
      </c>
      <c r="G14" s="145" t="s">
        <v>368</v>
      </c>
      <c r="H14" s="145" t="s">
        <v>719</v>
      </c>
    </row>
    <row r="15" spans="1:8" ht="51" x14ac:dyDescent="0.2">
      <c r="A15" s="146" t="s">
        <v>749</v>
      </c>
      <c r="B15" s="143" t="s">
        <v>750</v>
      </c>
      <c r="C15" s="144" t="s">
        <v>715</v>
      </c>
      <c r="D15" s="144" t="s">
        <v>727</v>
      </c>
      <c r="E15" s="142" t="s">
        <v>15</v>
      </c>
      <c r="F15" s="144" t="s">
        <v>751</v>
      </c>
      <c r="G15" s="145" t="s">
        <v>752</v>
      </c>
      <c r="H15" s="145" t="s">
        <v>753</v>
      </c>
    </row>
    <row r="16" spans="1:8" ht="102" x14ac:dyDescent="0.2">
      <c r="A16" s="146" t="s">
        <v>749</v>
      </c>
      <c r="B16" s="143" t="s">
        <v>754</v>
      </c>
      <c r="C16" s="144" t="s">
        <v>724</v>
      </c>
      <c r="D16" s="144" t="s">
        <v>716</v>
      </c>
      <c r="E16" s="142" t="s">
        <v>15</v>
      </c>
      <c r="F16" s="144" t="s">
        <v>755</v>
      </c>
      <c r="G16" s="145" t="s">
        <v>756</v>
      </c>
      <c r="H16" s="145" t="s">
        <v>753</v>
      </c>
    </row>
    <row r="17" spans="1:8" ht="76.5" x14ac:dyDescent="0.2">
      <c r="A17" s="146" t="s">
        <v>713</v>
      </c>
      <c r="B17" s="143" t="s">
        <v>757</v>
      </c>
      <c r="C17" s="144" t="s">
        <v>724</v>
      </c>
      <c r="D17" s="144" t="s">
        <v>716</v>
      </c>
      <c r="E17" s="142" t="s">
        <v>15</v>
      </c>
      <c r="F17" s="144" t="s">
        <v>755</v>
      </c>
      <c r="G17" s="145" t="s">
        <v>758</v>
      </c>
      <c r="H17" s="145" t="s">
        <v>753</v>
      </c>
    </row>
    <row r="18" spans="1:8" ht="63.75" x14ac:dyDescent="0.2">
      <c r="A18" s="146" t="s">
        <v>713</v>
      </c>
      <c r="B18" s="143" t="s">
        <v>759</v>
      </c>
      <c r="C18" s="144" t="s">
        <v>715</v>
      </c>
      <c r="D18" s="144" t="s">
        <v>716</v>
      </c>
      <c r="E18" s="142" t="s">
        <v>15</v>
      </c>
      <c r="F18" s="144" t="s">
        <v>760</v>
      </c>
      <c r="G18" s="145" t="s">
        <v>761</v>
      </c>
      <c r="H18" s="145" t="s">
        <v>719</v>
      </c>
    </row>
    <row r="19" spans="1:8" ht="63.75" x14ac:dyDescent="0.2">
      <c r="A19" s="146" t="s">
        <v>713</v>
      </c>
      <c r="B19" s="143" t="s">
        <v>762</v>
      </c>
      <c r="C19" s="144" t="s">
        <v>715</v>
      </c>
      <c r="D19" s="144" t="s">
        <v>727</v>
      </c>
      <c r="E19" s="142" t="s">
        <v>15</v>
      </c>
      <c r="F19" s="144" t="s">
        <v>760</v>
      </c>
      <c r="G19" s="145" t="s">
        <v>763</v>
      </c>
      <c r="H19" s="145" t="s">
        <v>719</v>
      </c>
    </row>
    <row r="20" spans="1:8" ht="102" x14ac:dyDescent="0.2">
      <c r="A20" s="146" t="s">
        <v>713</v>
      </c>
      <c r="B20" s="143" t="s">
        <v>764</v>
      </c>
      <c r="C20" s="144" t="s">
        <v>715</v>
      </c>
      <c r="D20" s="144" t="s">
        <v>716</v>
      </c>
      <c r="E20" s="142" t="s">
        <v>15</v>
      </c>
      <c r="F20" s="144" t="s">
        <v>765</v>
      </c>
      <c r="G20" s="145" t="s">
        <v>122</v>
      </c>
      <c r="H20" s="145" t="s">
        <v>719</v>
      </c>
    </row>
    <row r="21" spans="1:8" ht="102" x14ac:dyDescent="0.2">
      <c r="A21" s="146" t="s">
        <v>749</v>
      </c>
      <c r="B21" s="143" t="s">
        <v>766</v>
      </c>
      <c r="C21" s="144" t="s">
        <v>715</v>
      </c>
      <c r="D21" s="144" t="s">
        <v>716</v>
      </c>
      <c r="E21" s="142" t="s">
        <v>15</v>
      </c>
      <c r="F21" s="144" t="s">
        <v>767</v>
      </c>
      <c r="G21" s="145" t="s">
        <v>768</v>
      </c>
      <c r="H21" s="145" t="s">
        <v>719</v>
      </c>
    </row>
    <row r="22" spans="1:8" ht="191.25" x14ac:dyDescent="0.2">
      <c r="A22" s="146" t="s">
        <v>713</v>
      </c>
      <c r="B22" s="143" t="s">
        <v>769</v>
      </c>
      <c r="C22" s="144" t="s">
        <v>715</v>
      </c>
      <c r="D22" s="144" t="s">
        <v>716</v>
      </c>
      <c r="E22" s="142" t="s">
        <v>15</v>
      </c>
      <c r="F22" s="144" t="s">
        <v>767</v>
      </c>
      <c r="G22" s="145" t="s">
        <v>365</v>
      </c>
      <c r="H22" s="145" t="s">
        <v>719</v>
      </c>
    </row>
    <row r="23" spans="1:8" ht="63.75" x14ac:dyDescent="0.2">
      <c r="A23" s="146" t="s">
        <v>749</v>
      </c>
      <c r="B23" s="143" t="s">
        <v>770</v>
      </c>
      <c r="C23" s="144" t="s">
        <v>715</v>
      </c>
      <c r="D23" s="144" t="s">
        <v>727</v>
      </c>
      <c r="E23" s="142" t="s">
        <v>15</v>
      </c>
      <c r="F23" s="144" t="s">
        <v>765</v>
      </c>
      <c r="G23" s="145" t="s">
        <v>771</v>
      </c>
      <c r="H23" s="145" t="s">
        <v>719</v>
      </c>
    </row>
    <row r="24" spans="1:8" ht="89.25" hidden="1" x14ac:dyDescent="0.2">
      <c r="A24" s="146" t="s">
        <v>713</v>
      </c>
      <c r="B24" s="143" t="s">
        <v>772</v>
      </c>
      <c r="C24" s="144" t="s">
        <v>715</v>
      </c>
      <c r="D24" s="144" t="s">
        <v>727</v>
      </c>
      <c r="E24" s="142" t="s">
        <v>185</v>
      </c>
      <c r="F24" s="144" t="s">
        <v>773</v>
      </c>
      <c r="G24" s="145" t="s">
        <v>774</v>
      </c>
      <c r="H24" s="145" t="s">
        <v>719</v>
      </c>
    </row>
    <row r="25" spans="1:8" ht="89.25" hidden="1" x14ac:dyDescent="0.2">
      <c r="A25" s="146" t="s">
        <v>713</v>
      </c>
      <c r="B25" s="143" t="s">
        <v>775</v>
      </c>
      <c r="C25" s="144" t="s">
        <v>715</v>
      </c>
      <c r="D25" s="144" t="s">
        <v>727</v>
      </c>
      <c r="E25" s="142" t="s">
        <v>185</v>
      </c>
      <c r="F25" s="144" t="s">
        <v>773</v>
      </c>
      <c r="G25" s="145" t="s">
        <v>108</v>
      </c>
      <c r="H25" s="145" t="s">
        <v>719</v>
      </c>
    </row>
    <row r="26" spans="1:8" ht="114.75" hidden="1" x14ac:dyDescent="0.2">
      <c r="A26" s="146" t="s">
        <v>713</v>
      </c>
      <c r="B26" s="143" t="s">
        <v>776</v>
      </c>
      <c r="C26" s="144" t="s">
        <v>715</v>
      </c>
      <c r="D26" s="144" t="s">
        <v>716</v>
      </c>
      <c r="E26" s="142" t="s">
        <v>777</v>
      </c>
      <c r="F26" s="144" t="s">
        <v>778</v>
      </c>
      <c r="G26" s="145" t="s">
        <v>779</v>
      </c>
      <c r="H26" s="145" t="s">
        <v>719</v>
      </c>
    </row>
    <row r="27" spans="1:8" ht="153" hidden="1" x14ac:dyDescent="0.2">
      <c r="A27" s="146" t="s">
        <v>713</v>
      </c>
      <c r="B27" s="143" t="s">
        <v>780</v>
      </c>
      <c r="C27" s="144" t="s">
        <v>724</v>
      </c>
      <c r="D27" s="144" t="s">
        <v>716</v>
      </c>
      <c r="E27" s="142" t="s">
        <v>777</v>
      </c>
      <c r="F27" s="144" t="s">
        <v>781</v>
      </c>
      <c r="G27" s="145" t="s">
        <v>104</v>
      </c>
      <c r="H27" s="145" t="s">
        <v>719</v>
      </c>
    </row>
    <row r="28" spans="1:8" ht="127.5" hidden="1" x14ac:dyDescent="0.2">
      <c r="A28" s="146" t="s">
        <v>713</v>
      </c>
      <c r="B28" s="143" t="s">
        <v>782</v>
      </c>
      <c r="C28" s="144" t="s">
        <v>724</v>
      </c>
      <c r="D28" s="144" t="s">
        <v>716</v>
      </c>
      <c r="E28" s="142" t="s">
        <v>777</v>
      </c>
      <c r="F28" s="144" t="s">
        <v>783</v>
      </c>
      <c r="G28" s="145" t="s">
        <v>91</v>
      </c>
      <c r="H28" s="145" t="s">
        <v>719</v>
      </c>
    </row>
    <row r="29" spans="1:8" ht="127.5" hidden="1" x14ac:dyDescent="0.2">
      <c r="A29" s="146" t="s">
        <v>749</v>
      </c>
      <c r="B29" s="143" t="s">
        <v>784</v>
      </c>
      <c r="C29" s="144" t="s">
        <v>724</v>
      </c>
      <c r="D29" s="144" t="s">
        <v>716</v>
      </c>
      <c r="E29" s="142" t="s">
        <v>777</v>
      </c>
      <c r="F29" s="144" t="s">
        <v>783</v>
      </c>
      <c r="G29" s="145" t="s">
        <v>785</v>
      </c>
      <c r="H29" s="145" t="s">
        <v>719</v>
      </c>
    </row>
    <row r="30" spans="1:8" ht="102" hidden="1" x14ac:dyDescent="0.2">
      <c r="A30" s="146" t="s">
        <v>713</v>
      </c>
      <c r="B30" s="143" t="s">
        <v>786</v>
      </c>
      <c r="C30" s="144" t="s">
        <v>724</v>
      </c>
      <c r="D30" s="144" t="s">
        <v>716</v>
      </c>
      <c r="E30" s="142" t="s">
        <v>777</v>
      </c>
      <c r="F30" s="144" t="s">
        <v>783</v>
      </c>
      <c r="G30" s="145" t="s">
        <v>787</v>
      </c>
      <c r="H30" s="145" t="s">
        <v>719</v>
      </c>
    </row>
    <row r="31" spans="1:8" ht="89.25" hidden="1" x14ac:dyDescent="0.2">
      <c r="A31" s="146" t="s">
        <v>713</v>
      </c>
      <c r="B31" s="143" t="s">
        <v>788</v>
      </c>
      <c r="C31" s="144" t="s">
        <v>715</v>
      </c>
      <c r="D31" s="144" t="s">
        <v>716</v>
      </c>
      <c r="E31" s="142" t="s">
        <v>26</v>
      </c>
      <c r="F31" s="144" t="s">
        <v>789</v>
      </c>
      <c r="G31" s="145" t="s">
        <v>351</v>
      </c>
      <c r="H31" s="145" t="s">
        <v>719</v>
      </c>
    </row>
    <row r="32" spans="1:8" ht="63.75" hidden="1" x14ac:dyDescent="0.2">
      <c r="A32" s="146" t="s">
        <v>749</v>
      </c>
      <c r="B32" s="143" t="s">
        <v>790</v>
      </c>
      <c r="C32" s="144" t="s">
        <v>715</v>
      </c>
      <c r="D32" s="144" t="s">
        <v>727</v>
      </c>
      <c r="E32" s="142" t="s">
        <v>26</v>
      </c>
      <c r="F32" s="144" t="s">
        <v>789</v>
      </c>
      <c r="G32" s="145" t="s">
        <v>791</v>
      </c>
      <c r="H32" s="145" t="s">
        <v>719</v>
      </c>
    </row>
    <row r="33" spans="1:8" ht="51" hidden="1" x14ac:dyDescent="0.2">
      <c r="A33" s="146" t="s">
        <v>749</v>
      </c>
      <c r="B33" s="143" t="s">
        <v>792</v>
      </c>
      <c r="C33" s="144" t="s">
        <v>715</v>
      </c>
      <c r="D33" s="144" t="s">
        <v>727</v>
      </c>
      <c r="E33" s="142" t="s">
        <v>2</v>
      </c>
      <c r="F33" s="144" t="s">
        <v>793</v>
      </c>
      <c r="G33" s="145" t="s">
        <v>794</v>
      </c>
      <c r="H33" s="145" t="s">
        <v>753</v>
      </c>
    </row>
    <row r="34" spans="1:8" ht="76.5" hidden="1" x14ac:dyDescent="0.2">
      <c r="A34" s="146" t="s">
        <v>749</v>
      </c>
      <c r="B34" s="143" t="s">
        <v>795</v>
      </c>
      <c r="C34" s="144" t="s">
        <v>715</v>
      </c>
      <c r="D34" s="144" t="s">
        <v>727</v>
      </c>
      <c r="E34" s="142" t="s">
        <v>2</v>
      </c>
      <c r="F34" s="144" t="s">
        <v>793</v>
      </c>
      <c r="G34" s="145" t="s">
        <v>796</v>
      </c>
      <c r="H34" s="145" t="s">
        <v>719</v>
      </c>
    </row>
    <row r="35" spans="1:8" ht="63.75" hidden="1" x14ac:dyDescent="0.2">
      <c r="A35" s="146" t="s">
        <v>749</v>
      </c>
      <c r="B35" s="143" t="s">
        <v>797</v>
      </c>
      <c r="C35" s="144" t="s">
        <v>715</v>
      </c>
      <c r="D35" s="144" t="s">
        <v>727</v>
      </c>
      <c r="E35" s="142" t="s">
        <v>2</v>
      </c>
      <c r="F35" s="144" t="s">
        <v>793</v>
      </c>
      <c r="G35" s="145" t="s">
        <v>798</v>
      </c>
      <c r="H35" s="145" t="s">
        <v>719</v>
      </c>
    </row>
    <row r="36" spans="1:8" ht="76.5" hidden="1" x14ac:dyDescent="0.2">
      <c r="A36" s="146" t="s">
        <v>749</v>
      </c>
      <c r="B36" s="143" t="s">
        <v>799</v>
      </c>
      <c r="C36" s="144" t="s">
        <v>715</v>
      </c>
      <c r="D36" s="144" t="s">
        <v>727</v>
      </c>
      <c r="E36" s="142" t="s">
        <v>2</v>
      </c>
      <c r="F36" s="144" t="s">
        <v>800</v>
      </c>
      <c r="G36" s="145" t="s">
        <v>796</v>
      </c>
      <c r="H36" s="145" t="s">
        <v>719</v>
      </c>
    </row>
    <row r="37" spans="1:8" ht="76.5" hidden="1" x14ac:dyDescent="0.2">
      <c r="A37" s="146" t="s">
        <v>749</v>
      </c>
      <c r="B37" s="143" t="s">
        <v>801</v>
      </c>
      <c r="C37" s="144" t="s">
        <v>715</v>
      </c>
      <c r="D37" s="144" t="s">
        <v>727</v>
      </c>
      <c r="E37" s="142" t="s">
        <v>3</v>
      </c>
      <c r="F37" s="144" t="s">
        <v>802</v>
      </c>
      <c r="G37" s="145" t="s">
        <v>796</v>
      </c>
      <c r="H37" s="145" t="s">
        <v>719</v>
      </c>
    </row>
    <row r="38" spans="1:8" ht="63.75" hidden="1" x14ac:dyDescent="0.2">
      <c r="A38" s="146" t="s">
        <v>749</v>
      </c>
      <c r="B38" s="143" t="s">
        <v>803</v>
      </c>
      <c r="C38" s="144" t="s">
        <v>715</v>
      </c>
      <c r="D38" s="144" t="s">
        <v>727</v>
      </c>
      <c r="E38" s="142" t="s">
        <v>3</v>
      </c>
      <c r="F38" s="144" t="s">
        <v>804</v>
      </c>
      <c r="G38" s="145" t="s">
        <v>771</v>
      </c>
      <c r="H38" s="145" t="s">
        <v>719</v>
      </c>
    </row>
    <row r="39" spans="1:8" ht="76.5" hidden="1" x14ac:dyDescent="0.2">
      <c r="A39" s="146" t="s">
        <v>749</v>
      </c>
      <c r="B39" s="143" t="s">
        <v>805</v>
      </c>
      <c r="C39" s="144" t="s">
        <v>715</v>
      </c>
      <c r="D39" s="144" t="s">
        <v>727</v>
      </c>
      <c r="E39" s="142" t="s">
        <v>3</v>
      </c>
      <c r="F39" s="144" t="s">
        <v>806</v>
      </c>
      <c r="G39" s="145" t="s">
        <v>796</v>
      </c>
      <c r="H39" s="145" t="s">
        <v>719</v>
      </c>
    </row>
    <row r="40" spans="1:8" ht="76.5" hidden="1" x14ac:dyDescent="0.2">
      <c r="A40" s="146" t="s">
        <v>749</v>
      </c>
      <c r="B40" s="143" t="s">
        <v>807</v>
      </c>
      <c r="C40" s="144" t="s">
        <v>715</v>
      </c>
      <c r="D40" s="144" t="s">
        <v>727</v>
      </c>
      <c r="E40" s="142" t="s">
        <v>16</v>
      </c>
      <c r="F40" s="144" t="s">
        <v>808</v>
      </c>
      <c r="G40" s="145" t="s">
        <v>796</v>
      </c>
      <c r="H40" s="145" t="s">
        <v>719</v>
      </c>
    </row>
    <row r="41" spans="1:8" ht="76.5" hidden="1" x14ac:dyDescent="0.2">
      <c r="A41" s="146" t="s">
        <v>749</v>
      </c>
      <c r="B41" s="143" t="s">
        <v>805</v>
      </c>
      <c r="C41" s="144" t="s">
        <v>715</v>
      </c>
      <c r="D41" s="144" t="s">
        <v>727</v>
      </c>
      <c r="E41" s="142" t="s">
        <v>3</v>
      </c>
      <c r="F41" s="144" t="s">
        <v>806</v>
      </c>
      <c r="G41" s="145" t="s">
        <v>796</v>
      </c>
      <c r="H41" s="145" t="s">
        <v>719</v>
      </c>
    </row>
    <row r="42" spans="1:8" ht="76.5" hidden="1" x14ac:dyDescent="0.2">
      <c r="A42" s="146" t="s">
        <v>749</v>
      </c>
      <c r="B42" s="143" t="s">
        <v>809</v>
      </c>
      <c r="C42" s="144" t="s">
        <v>715</v>
      </c>
      <c r="D42" s="144" t="s">
        <v>727</v>
      </c>
      <c r="E42" s="142" t="s">
        <v>20</v>
      </c>
      <c r="F42" s="144" t="s">
        <v>810</v>
      </c>
      <c r="G42" s="145" t="s">
        <v>796</v>
      </c>
      <c r="H42" s="145" t="s">
        <v>719</v>
      </c>
    </row>
    <row r="43" spans="1:8" ht="102" hidden="1" x14ac:dyDescent="0.2">
      <c r="A43" s="146" t="s">
        <v>749</v>
      </c>
      <c r="B43" s="143" t="s">
        <v>811</v>
      </c>
      <c r="C43" s="144" t="s">
        <v>715</v>
      </c>
      <c r="D43" s="144" t="s">
        <v>727</v>
      </c>
      <c r="E43" s="142" t="s">
        <v>20</v>
      </c>
      <c r="F43" s="144" t="s">
        <v>812</v>
      </c>
      <c r="G43" s="145" t="s">
        <v>813</v>
      </c>
      <c r="H43" s="145" t="s">
        <v>719</v>
      </c>
    </row>
    <row r="44" spans="1:8" ht="63.75" hidden="1" x14ac:dyDescent="0.2">
      <c r="A44" s="146" t="s">
        <v>749</v>
      </c>
      <c r="B44" s="143" t="s">
        <v>814</v>
      </c>
      <c r="C44" s="144" t="s">
        <v>715</v>
      </c>
      <c r="D44" s="144" t="s">
        <v>727</v>
      </c>
      <c r="E44" s="142" t="s">
        <v>20</v>
      </c>
      <c r="F44" s="144" t="s">
        <v>810</v>
      </c>
      <c r="G44" s="145" t="s">
        <v>771</v>
      </c>
      <c r="H44" s="145" t="s">
        <v>719</v>
      </c>
    </row>
    <row r="45" spans="1:8" ht="76.5" hidden="1" x14ac:dyDescent="0.2">
      <c r="A45" s="146" t="s">
        <v>749</v>
      </c>
      <c r="B45" s="143" t="s">
        <v>815</v>
      </c>
      <c r="C45" s="144" t="s">
        <v>715</v>
      </c>
      <c r="D45" s="144" t="s">
        <v>727</v>
      </c>
      <c r="E45" s="142" t="s">
        <v>11</v>
      </c>
      <c r="F45" s="144" t="s">
        <v>816</v>
      </c>
      <c r="G45" s="145" t="s">
        <v>796</v>
      </c>
      <c r="H45" s="145" t="s">
        <v>719</v>
      </c>
    </row>
    <row r="46" spans="1:8" ht="51" hidden="1" x14ac:dyDescent="0.2">
      <c r="A46" s="146" t="s">
        <v>749</v>
      </c>
      <c r="B46" s="143" t="s">
        <v>817</v>
      </c>
      <c r="C46" s="144" t="s">
        <v>715</v>
      </c>
      <c r="D46" s="144" t="s">
        <v>727</v>
      </c>
      <c r="E46" s="142" t="s">
        <v>11</v>
      </c>
      <c r="F46" s="144" t="s">
        <v>816</v>
      </c>
      <c r="G46" s="145" t="s">
        <v>818</v>
      </c>
      <c r="H46" s="145" t="s">
        <v>719</v>
      </c>
    </row>
    <row r="47" spans="1:8" ht="63.75" hidden="1" x14ac:dyDescent="0.2">
      <c r="A47" s="146" t="s">
        <v>749</v>
      </c>
      <c r="B47" s="143" t="s">
        <v>819</v>
      </c>
      <c r="C47" s="144" t="s">
        <v>724</v>
      </c>
      <c r="D47" s="144" t="s">
        <v>727</v>
      </c>
      <c r="E47" s="142" t="s">
        <v>22</v>
      </c>
      <c r="F47" s="144" t="s">
        <v>820</v>
      </c>
      <c r="G47" s="145" t="s">
        <v>821</v>
      </c>
      <c r="H47" s="145" t="s">
        <v>719</v>
      </c>
    </row>
    <row r="48" spans="1:8" ht="76.5" hidden="1" x14ac:dyDescent="0.2">
      <c r="A48" s="146" t="s">
        <v>749</v>
      </c>
      <c r="B48" s="143" t="s">
        <v>822</v>
      </c>
      <c r="C48" s="144" t="s">
        <v>715</v>
      </c>
      <c r="D48" s="144" t="s">
        <v>727</v>
      </c>
      <c r="E48" s="142" t="s">
        <v>22</v>
      </c>
      <c r="F48" s="144" t="s">
        <v>820</v>
      </c>
      <c r="G48" s="145" t="s">
        <v>796</v>
      </c>
      <c r="H48" s="145" t="s">
        <v>719</v>
      </c>
    </row>
    <row r="49" spans="1:8" ht="63.75" hidden="1" x14ac:dyDescent="0.2">
      <c r="A49" s="146" t="s">
        <v>749</v>
      </c>
      <c r="B49" s="143" t="s">
        <v>823</v>
      </c>
      <c r="C49" s="144" t="s">
        <v>715</v>
      </c>
      <c r="D49" s="144" t="s">
        <v>727</v>
      </c>
      <c r="E49" s="142" t="s">
        <v>19</v>
      </c>
      <c r="F49" s="144" t="s">
        <v>824</v>
      </c>
      <c r="G49" s="145" t="s">
        <v>771</v>
      </c>
      <c r="H49" s="145" t="s">
        <v>719</v>
      </c>
    </row>
    <row r="50" spans="1:8" ht="76.5" hidden="1" x14ac:dyDescent="0.2">
      <c r="A50" s="146" t="s">
        <v>749</v>
      </c>
      <c r="B50" s="143" t="s">
        <v>825</v>
      </c>
      <c r="C50" s="144" t="s">
        <v>715</v>
      </c>
      <c r="D50" s="144" t="s">
        <v>727</v>
      </c>
      <c r="E50" s="142" t="s">
        <v>19</v>
      </c>
      <c r="F50" s="144" t="s">
        <v>826</v>
      </c>
      <c r="G50" s="145" t="s">
        <v>796</v>
      </c>
      <c r="H50" s="145" t="s">
        <v>719</v>
      </c>
    </row>
    <row r="51" spans="1:8" ht="51" hidden="1" x14ac:dyDescent="0.2">
      <c r="A51" s="146" t="s">
        <v>749</v>
      </c>
      <c r="B51" s="143" t="s">
        <v>827</v>
      </c>
      <c r="C51" s="144" t="s">
        <v>724</v>
      </c>
      <c r="D51" s="144" t="s">
        <v>727</v>
      </c>
      <c r="E51" s="142" t="s">
        <v>19</v>
      </c>
      <c r="F51" s="144" t="s">
        <v>824</v>
      </c>
      <c r="G51" s="145" t="s">
        <v>828</v>
      </c>
      <c r="H51" s="145" t="s">
        <v>719</v>
      </c>
    </row>
    <row r="52" spans="1:8" ht="63.75" hidden="1" x14ac:dyDescent="0.2">
      <c r="A52" s="146" t="s">
        <v>749</v>
      </c>
      <c r="B52" s="143" t="s">
        <v>829</v>
      </c>
      <c r="C52" s="144" t="s">
        <v>715</v>
      </c>
      <c r="D52" s="144" t="s">
        <v>727</v>
      </c>
      <c r="E52" s="142" t="s">
        <v>21</v>
      </c>
      <c r="F52" s="144" t="s">
        <v>830</v>
      </c>
      <c r="G52" s="145" t="s">
        <v>798</v>
      </c>
      <c r="H52" s="145" t="s">
        <v>719</v>
      </c>
    </row>
    <row r="53" spans="1:8" ht="76.5" hidden="1" x14ac:dyDescent="0.2">
      <c r="A53" s="146" t="s">
        <v>749</v>
      </c>
      <c r="B53" s="143" t="s">
        <v>831</v>
      </c>
      <c r="C53" s="144" t="s">
        <v>715</v>
      </c>
      <c r="D53" s="144" t="s">
        <v>727</v>
      </c>
      <c r="E53" s="142" t="s">
        <v>21</v>
      </c>
      <c r="F53" s="144" t="s">
        <v>830</v>
      </c>
      <c r="G53" s="145" t="s">
        <v>796</v>
      </c>
      <c r="H53" s="145" t="s">
        <v>719</v>
      </c>
    </row>
    <row r="54" spans="1:8" ht="229.5" hidden="1" x14ac:dyDescent="0.2">
      <c r="A54" s="146" t="s">
        <v>749</v>
      </c>
      <c r="B54" s="143" t="s">
        <v>832</v>
      </c>
      <c r="C54" s="144" t="s">
        <v>715</v>
      </c>
      <c r="D54" s="144" t="s">
        <v>727</v>
      </c>
      <c r="E54" s="142" t="s">
        <v>21</v>
      </c>
      <c r="F54" s="144" t="s">
        <v>833</v>
      </c>
      <c r="G54" s="145" t="s">
        <v>834</v>
      </c>
      <c r="H54" s="145" t="s">
        <v>719</v>
      </c>
    </row>
    <row r="55" spans="1:8" ht="395.25" hidden="1" x14ac:dyDescent="0.2">
      <c r="A55" s="146" t="s">
        <v>749</v>
      </c>
      <c r="B55" s="143" t="s">
        <v>835</v>
      </c>
      <c r="C55" s="144" t="s">
        <v>715</v>
      </c>
      <c r="D55" s="144" t="s">
        <v>727</v>
      </c>
      <c r="E55" s="142" t="s">
        <v>21</v>
      </c>
      <c r="F55" s="144" t="s">
        <v>830</v>
      </c>
      <c r="G55" s="145" t="s">
        <v>836</v>
      </c>
      <c r="H55" s="145" t="s">
        <v>722</v>
      </c>
    </row>
    <row r="56" spans="1:8" ht="63.75" hidden="1" x14ac:dyDescent="0.2">
      <c r="A56" s="146" t="s">
        <v>749</v>
      </c>
      <c r="B56" s="143" t="s">
        <v>837</v>
      </c>
      <c r="C56" s="144" t="s">
        <v>715</v>
      </c>
      <c r="D56" s="144" t="s">
        <v>727</v>
      </c>
      <c r="E56" s="142" t="s">
        <v>21</v>
      </c>
      <c r="F56" s="144" t="s">
        <v>830</v>
      </c>
      <c r="G56" s="145" t="s">
        <v>771</v>
      </c>
      <c r="H56" s="145" t="s">
        <v>719</v>
      </c>
    </row>
    <row r="57" spans="1:8" ht="76.5" hidden="1" x14ac:dyDescent="0.2">
      <c r="A57" s="146" t="s">
        <v>749</v>
      </c>
      <c r="B57" s="143" t="s">
        <v>838</v>
      </c>
      <c r="C57" s="144" t="s">
        <v>715</v>
      </c>
      <c r="D57" s="144" t="s">
        <v>727</v>
      </c>
      <c r="E57" s="142" t="s">
        <v>21</v>
      </c>
      <c r="F57" s="144" t="s">
        <v>830</v>
      </c>
      <c r="G57" s="145" t="s">
        <v>796</v>
      </c>
      <c r="H57" s="145" t="s">
        <v>719</v>
      </c>
    </row>
    <row r="58" spans="1:8" ht="89.25" hidden="1" x14ac:dyDescent="0.2">
      <c r="A58" s="146" t="s">
        <v>749</v>
      </c>
      <c r="B58" s="143" t="s">
        <v>839</v>
      </c>
      <c r="C58" s="144" t="s">
        <v>715</v>
      </c>
      <c r="D58" s="144" t="s">
        <v>727</v>
      </c>
      <c r="E58" s="142" t="s">
        <v>21</v>
      </c>
      <c r="F58" s="144" t="s">
        <v>830</v>
      </c>
      <c r="G58" s="145" t="s">
        <v>840</v>
      </c>
      <c r="H58" s="145" t="s">
        <v>719</v>
      </c>
    </row>
    <row r="59" spans="1:8" ht="76.5" hidden="1" x14ac:dyDescent="0.2">
      <c r="A59" s="146" t="s">
        <v>749</v>
      </c>
      <c r="B59" s="143" t="s">
        <v>807</v>
      </c>
      <c r="C59" s="144" t="s">
        <v>715</v>
      </c>
      <c r="D59" s="144" t="s">
        <v>727</v>
      </c>
      <c r="E59" s="142" t="s">
        <v>16</v>
      </c>
      <c r="F59" s="144" t="s">
        <v>808</v>
      </c>
      <c r="G59" s="145" t="s">
        <v>796</v>
      </c>
      <c r="H59" s="145" t="s">
        <v>719</v>
      </c>
    </row>
    <row r="60" spans="1:8" ht="63.75" hidden="1" x14ac:dyDescent="0.2">
      <c r="A60" s="146" t="s">
        <v>749</v>
      </c>
      <c r="B60" s="143" t="s">
        <v>841</v>
      </c>
      <c r="C60" s="144" t="s">
        <v>715</v>
      </c>
      <c r="D60" s="144" t="s">
        <v>727</v>
      </c>
      <c r="E60" s="142" t="s">
        <v>21</v>
      </c>
      <c r="F60" s="144" t="s">
        <v>830</v>
      </c>
      <c r="G60" s="145" t="s">
        <v>842</v>
      </c>
      <c r="H60" s="145" t="s">
        <v>719</v>
      </c>
    </row>
    <row r="61" spans="1:8" ht="114.75" hidden="1" x14ac:dyDescent="0.2">
      <c r="A61" s="146" t="s">
        <v>713</v>
      </c>
      <c r="B61" s="143" t="s">
        <v>843</v>
      </c>
      <c r="C61" s="144" t="s">
        <v>724</v>
      </c>
      <c r="D61" s="144" t="s">
        <v>727</v>
      </c>
      <c r="E61" s="142" t="s">
        <v>21</v>
      </c>
      <c r="F61" s="144" t="s">
        <v>830</v>
      </c>
      <c r="G61" s="145" t="s">
        <v>380</v>
      </c>
      <c r="H61" s="145" t="s">
        <v>719</v>
      </c>
    </row>
    <row r="62" spans="1:8" ht="51" hidden="1" x14ac:dyDescent="0.2">
      <c r="A62" s="146" t="s">
        <v>749</v>
      </c>
      <c r="B62" s="143" t="s">
        <v>844</v>
      </c>
      <c r="C62" s="144" t="s">
        <v>715</v>
      </c>
      <c r="D62" s="144" t="s">
        <v>716</v>
      </c>
      <c r="E62" s="142" t="s">
        <v>21</v>
      </c>
      <c r="F62" s="144" t="s">
        <v>845</v>
      </c>
      <c r="G62" s="145" t="s">
        <v>846</v>
      </c>
      <c r="H62" s="145" t="s">
        <v>719</v>
      </c>
    </row>
  </sheetData>
  <autoFilter ref="A3:H62" xr:uid="{C317249F-27CF-47FD-9C8A-13DFA03834D6}">
    <filterColumn colId="4">
      <filters>
        <filter val="Dirección de Capacidades y Divulgación de la CTeI"/>
      </filters>
    </filterColumn>
  </autoFilter>
  <mergeCells count="2">
    <mergeCell ref="A1:B1"/>
    <mergeCell ref="C1:H1"/>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222EB-A4A9-4CC4-B276-D39F8F89E18E}">
  <sheetPr filterMode="1"/>
  <dimension ref="A1:E58"/>
  <sheetViews>
    <sheetView view="pageBreakPreview" zoomScale="84" zoomScaleNormal="100" zoomScaleSheetLayoutView="84" workbookViewId="0">
      <selection activeCell="A7" sqref="A7:F14"/>
    </sheetView>
  </sheetViews>
  <sheetFormatPr baseColWidth="10" defaultColWidth="9.140625" defaultRowHeight="16.5" x14ac:dyDescent="0.3"/>
  <cols>
    <col min="1" max="1" width="12.28515625" style="52" customWidth="1"/>
    <col min="2" max="2" width="37" style="52" customWidth="1"/>
    <col min="3" max="3" width="57" style="52" customWidth="1"/>
    <col min="4" max="4" width="49.140625" style="52" customWidth="1"/>
    <col min="5" max="5" width="33.28515625" style="52" customWidth="1"/>
    <col min="6" max="16384" width="9.140625" style="30"/>
  </cols>
  <sheetData>
    <row r="1" spans="1:5" ht="92.25" customHeight="1" x14ac:dyDescent="0.3">
      <c r="A1" s="300" t="s">
        <v>383</v>
      </c>
      <c r="B1" s="300"/>
      <c r="C1" s="300"/>
      <c r="D1" s="300"/>
      <c r="E1" s="301"/>
    </row>
    <row r="3" spans="1:5" ht="33" x14ac:dyDescent="0.3">
      <c r="A3" s="121" t="s">
        <v>130</v>
      </c>
      <c r="B3" s="122" t="s">
        <v>131</v>
      </c>
      <c r="C3" s="122" t="s">
        <v>132</v>
      </c>
      <c r="D3" s="122" t="s">
        <v>133</v>
      </c>
      <c r="E3" s="122" t="s">
        <v>134</v>
      </c>
    </row>
    <row r="4" spans="1:5" ht="49.5" hidden="1" x14ac:dyDescent="0.3">
      <c r="A4" s="52">
        <v>3835</v>
      </c>
      <c r="B4" s="123" t="s">
        <v>135</v>
      </c>
      <c r="C4" s="123" t="s">
        <v>136</v>
      </c>
      <c r="D4" s="123" t="s">
        <v>137</v>
      </c>
      <c r="E4" s="123" t="s">
        <v>138</v>
      </c>
    </row>
    <row r="5" spans="1:5" ht="49.5" hidden="1" x14ac:dyDescent="0.3">
      <c r="A5" s="52">
        <v>3835</v>
      </c>
      <c r="B5" s="123" t="s">
        <v>135</v>
      </c>
      <c r="C5" s="123" t="s">
        <v>139</v>
      </c>
      <c r="D5" s="123" t="s">
        <v>137</v>
      </c>
      <c r="E5" s="123" t="s">
        <v>138</v>
      </c>
    </row>
    <row r="6" spans="1:5" ht="49.5" hidden="1" x14ac:dyDescent="0.3">
      <c r="A6" s="52">
        <v>3835</v>
      </c>
      <c r="B6" s="123" t="s">
        <v>135</v>
      </c>
      <c r="C6" s="123" t="s">
        <v>140</v>
      </c>
      <c r="D6" s="123" t="s">
        <v>137</v>
      </c>
      <c r="E6" s="123" t="s">
        <v>138</v>
      </c>
    </row>
    <row r="7" spans="1:5" ht="66" hidden="1" x14ac:dyDescent="0.3">
      <c r="A7" s="52">
        <v>3835</v>
      </c>
      <c r="B7" s="123" t="s">
        <v>135</v>
      </c>
      <c r="C7" s="123" t="s">
        <v>141</v>
      </c>
      <c r="D7" s="123" t="s">
        <v>137</v>
      </c>
      <c r="E7" s="123" t="s">
        <v>138</v>
      </c>
    </row>
    <row r="8" spans="1:5" ht="49.5" hidden="1" x14ac:dyDescent="0.3">
      <c r="A8" s="52">
        <v>3835</v>
      </c>
      <c r="B8" s="123" t="s">
        <v>135</v>
      </c>
      <c r="C8" s="123" t="s">
        <v>142</v>
      </c>
      <c r="D8" s="123" t="s">
        <v>137</v>
      </c>
      <c r="E8" s="123" t="s">
        <v>138</v>
      </c>
    </row>
    <row r="9" spans="1:5" ht="49.5" hidden="1" x14ac:dyDescent="0.3">
      <c r="A9" s="52">
        <v>3835</v>
      </c>
      <c r="B9" s="123" t="s">
        <v>135</v>
      </c>
      <c r="C9" s="123" t="s">
        <v>143</v>
      </c>
      <c r="D9" s="123" t="s">
        <v>137</v>
      </c>
      <c r="E9" s="123" t="s">
        <v>138</v>
      </c>
    </row>
    <row r="10" spans="1:5" ht="66" hidden="1" x14ac:dyDescent="0.3">
      <c r="A10" s="52">
        <v>3862</v>
      </c>
      <c r="B10" s="123" t="s">
        <v>144</v>
      </c>
      <c r="C10" s="123" t="s">
        <v>145</v>
      </c>
      <c r="D10" s="123" t="s">
        <v>137</v>
      </c>
      <c r="E10" s="123" t="s">
        <v>138</v>
      </c>
    </row>
    <row r="11" spans="1:5" ht="66" hidden="1" x14ac:dyDescent="0.3">
      <c r="A11" s="52">
        <v>3862</v>
      </c>
      <c r="B11" s="123" t="s">
        <v>144</v>
      </c>
      <c r="C11" s="123" t="s">
        <v>146</v>
      </c>
      <c r="D11" s="123" t="s">
        <v>137</v>
      </c>
      <c r="E11" s="123" t="s">
        <v>138</v>
      </c>
    </row>
    <row r="12" spans="1:5" ht="66" hidden="1" x14ac:dyDescent="0.3">
      <c r="A12" s="52">
        <v>3862</v>
      </c>
      <c r="B12" s="123" t="s">
        <v>144</v>
      </c>
      <c r="C12" s="123" t="s">
        <v>147</v>
      </c>
      <c r="D12" s="123" t="s">
        <v>137</v>
      </c>
      <c r="E12" s="123" t="s">
        <v>138</v>
      </c>
    </row>
    <row r="13" spans="1:5" ht="66" hidden="1" x14ac:dyDescent="0.3">
      <c r="A13" s="52">
        <v>3862</v>
      </c>
      <c r="B13" s="123" t="s">
        <v>144</v>
      </c>
      <c r="C13" s="123" t="s">
        <v>148</v>
      </c>
      <c r="D13" s="123" t="s">
        <v>137</v>
      </c>
      <c r="E13" s="123" t="s">
        <v>138</v>
      </c>
    </row>
    <row r="14" spans="1:5" ht="66" hidden="1" x14ac:dyDescent="0.3">
      <c r="A14" s="52">
        <v>3862</v>
      </c>
      <c r="B14" s="123" t="s">
        <v>144</v>
      </c>
      <c r="C14" s="123" t="s">
        <v>149</v>
      </c>
      <c r="D14" s="123" t="s">
        <v>137</v>
      </c>
      <c r="E14" s="123" t="s">
        <v>138</v>
      </c>
    </row>
    <row r="15" spans="1:5" ht="66" hidden="1" x14ac:dyDescent="0.3">
      <c r="A15" s="52">
        <v>3862</v>
      </c>
      <c r="B15" s="123" t="s">
        <v>144</v>
      </c>
      <c r="C15" s="123" t="s">
        <v>150</v>
      </c>
      <c r="D15" s="123" t="s">
        <v>137</v>
      </c>
      <c r="E15" s="123" t="s">
        <v>138</v>
      </c>
    </row>
    <row r="16" spans="1:5" ht="33" hidden="1" x14ac:dyDescent="0.3">
      <c r="A16" s="52">
        <v>3868</v>
      </c>
      <c r="B16" s="123" t="s">
        <v>151</v>
      </c>
      <c r="C16" s="123" t="s">
        <v>152</v>
      </c>
      <c r="D16" s="123" t="s">
        <v>153</v>
      </c>
      <c r="E16" s="123" t="s">
        <v>154</v>
      </c>
    </row>
    <row r="17" spans="1:5" ht="49.5" hidden="1" x14ac:dyDescent="0.3">
      <c r="A17" s="52">
        <v>155</v>
      </c>
      <c r="B17" s="123" t="s">
        <v>155</v>
      </c>
      <c r="C17" s="123" t="s">
        <v>156</v>
      </c>
      <c r="D17" s="123" t="s">
        <v>153</v>
      </c>
      <c r="E17" s="123" t="s">
        <v>157</v>
      </c>
    </row>
    <row r="18" spans="1:5" ht="66" hidden="1" x14ac:dyDescent="0.3">
      <c r="A18" s="52">
        <v>3892</v>
      </c>
      <c r="B18" s="123" t="s">
        <v>158</v>
      </c>
      <c r="C18" s="123" t="s">
        <v>159</v>
      </c>
      <c r="D18" s="123" t="s">
        <v>160</v>
      </c>
      <c r="E18" s="123" t="s">
        <v>161</v>
      </c>
    </row>
    <row r="19" spans="1:5" ht="66" x14ac:dyDescent="0.3">
      <c r="A19" s="52">
        <v>3934</v>
      </c>
      <c r="B19" s="123" t="s">
        <v>162</v>
      </c>
      <c r="C19" s="123" t="s">
        <v>163</v>
      </c>
      <c r="D19" s="123" t="s">
        <v>153</v>
      </c>
      <c r="E19" s="123" t="s">
        <v>164</v>
      </c>
    </row>
    <row r="20" spans="1:5" ht="66" x14ac:dyDescent="0.3">
      <c r="A20" s="52">
        <v>3934</v>
      </c>
      <c r="B20" s="123" t="s">
        <v>162</v>
      </c>
      <c r="C20" s="123" t="s">
        <v>165</v>
      </c>
      <c r="D20" s="123" t="s">
        <v>153</v>
      </c>
      <c r="E20" s="123" t="s">
        <v>164</v>
      </c>
    </row>
    <row r="21" spans="1:5" ht="66" x14ac:dyDescent="0.3">
      <c r="A21" s="52">
        <v>3934</v>
      </c>
      <c r="B21" s="123" t="s">
        <v>162</v>
      </c>
      <c r="C21" s="123" t="s">
        <v>166</v>
      </c>
      <c r="D21" s="123" t="s">
        <v>153</v>
      </c>
      <c r="E21" s="123" t="s">
        <v>164</v>
      </c>
    </row>
    <row r="22" spans="1:5" ht="49.5" x14ac:dyDescent="0.3">
      <c r="A22" s="52">
        <v>3934</v>
      </c>
      <c r="B22" s="123" t="s">
        <v>162</v>
      </c>
      <c r="C22" s="123" t="s">
        <v>167</v>
      </c>
      <c r="D22" s="123" t="s">
        <v>153</v>
      </c>
      <c r="E22" s="123" t="s">
        <v>164</v>
      </c>
    </row>
    <row r="23" spans="1:5" ht="49.5" x14ac:dyDescent="0.3">
      <c r="A23" s="52">
        <v>3934</v>
      </c>
      <c r="B23" s="123" t="s">
        <v>162</v>
      </c>
      <c r="C23" s="123" t="s">
        <v>168</v>
      </c>
      <c r="D23" s="123" t="s">
        <v>153</v>
      </c>
      <c r="E23" s="123" t="s">
        <v>164</v>
      </c>
    </row>
    <row r="24" spans="1:5" ht="66" x14ac:dyDescent="0.3">
      <c r="A24" s="52">
        <v>3934</v>
      </c>
      <c r="B24" s="123" t="s">
        <v>162</v>
      </c>
      <c r="C24" s="123" t="s">
        <v>169</v>
      </c>
      <c r="D24" s="123" t="s">
        <v>153</v>
      </c>
      <c r="E24" s="123" t="s">
        <v>164</v>
      </c>
    </row>
    <row r="25" spans="1:5" ht="49.5" x14ac:dyDescent="0.3">
      <c r="A25" s="52">
        <v>3934</v>
      </c>
      <c r="B25" s="123" t="s">
        <v>162</v>
      </c>
      <c r="C25" s="123" t="s">
        <v>170</v>
      </c>
      <c r="D25" s="123" t="s">
        <v>153</v>
      </c>
      <c r="E25" s="123" t="s">
        <v>164</v>
      </c>
    </row>
    <row r="26" spans="1:5" ht="49.5" x14ac:dyDescent="0.3">
      <c r="A26" s="52">
        <v>3934</v>
      </c>
      <c r="B26" s="123" t="s">
        <v>162</v>
      </c>
      <c r="C26" s="123" t="s">
        <v>171</v>
      </c>
      <c r="D26" s="123" t="s">
        <v>153</v>
      </c>
      <c r="E26" s="123" t="s">
        <v>164</v>
      </c>
    </row>
    <row r="27" spans="1:5" ht="115.5" x14ac:dyDescent="0.3">
      <c r="A27" s="52">
        <v>3934</v>
      </c>
      <c r="B27" s="123" t="s">
        <v>162</v>
      </c>
      <c r="C27" s="123" t="s">
        <v>172</v>
      </c>
      <c r="D27" s="123" t="s">
        <v>153</v>
      </c>
      <c r="E27" s="123" t="s">
        <v>164</v>
      </c>
    </row>
    <row r="28" spans="1:5" ht="66" x14ac:dyDescent="0.3">
      <c r="A28" s="52">
        <v>3934</v>
      </c>
      <c r="B28" s="123" t="s">
        <v>162</v>
      </c>
      <c r="C28" s="123" t="s">
        <v>173</v>
      </c>
      <c r="D28" s="123" t="s">
        <v>153</v>
      </c>
      <c r="E28" s="123" t="s">
        <v>164</v>
      </c>
    </row>
    <row r="29" spans="1:5" ht="33" x14ac:dyDescent="0.3">
      <c r="A29" s="52">
        <v>3934</v>
      </c>
      <c r="B29" s="123" t="s">
        <v>162</v>
      </c>
      <c r="C29" s="123" t="s">
        <v>174</v>
      </c>
      <c r="D29" s="123" t="s">
        <v>153</v>
      </c>
      <c r="E29" s="123" t="s">
        <v>164</v>
      </c>
    </row>
    <row r="30" spans="1:5" ht="49.5" x14ac:dyDescent="0.3">
      <c r="A30" s="52">
        <v>3934</v>
      </c>
      <c r="B30" s="123" t="s">
        <v>162</v>
      </c>
      <c r="C30" s="123" t="s">
        <v>175</v>
      </c>
      <c r="D30" s="123" t="s">
        <v>153</v>
      </c>
      <c r="E30" s="123" t="s">
        <v>164</v>
      </c>
    </row>
    <row r="31" spans="1:5" ht="66" x14ac:dyDescent="0.3">
      <c r="A31" s="52">
        <v>3934</v>
      </c>
      <c r="B31" s="123" t="s">
        <v>162</v>
      </c>
      <c r="C31" s="123" t="s">
        <v>176</v>
      </c>
      <c r="D31" s="123" t="s">
        <v>153</v>
      </c>
      <c r="E31" s="123" t="s">
        <v>164</v>
      </c>
    </row>
    <row r="32" spans="1:5" ht="49.5" x14ac:dyDescent="0.3">
      <c r="A32" s="52">
        <v>3934</v>
      </c>
      <c r="B32" s="123" t="s">
        <v>162</v>
      </c>
      <c r="C32" s="123" t="s">
        <v>177</v>
      </c>
      <c r="D32" s="123" t="s">
        <v>153</v>
      </c>
      <c r="E32" s="123" t="s">
        <v>164</v>
      </c>
    </row>
    <row r="33" spans="1:5" ht="33" x14ac:dyDescent="0.3">
      <c r="A33" s="52">
        <v>3934</v>
      </c>
      <c r="B33" s="123" t="s">
        <v>162</v>
      </c>
      <c r="C33" s="123" t="s">
        <v>178</v>
      </c>
      <c r="D33" s="123" t="s">
        <v>153</v>
      </c>
      <c r="E33" s="123" t="s">
        <v>164</v>
      </c>
    </row>
    <row r="34" spans="1:5" ht="66" x14ac:dyDescent="0.3">
      <c r="A34" s="52">
        <v>3934</v>
      </c>
      <c r="B34" s="123" t="s">
        <v>162</v>
      </c>
      <c r="C34" s="123" t="s">
        <v>179</v>
      </c>
      <c r="D34" s="123" t="s">
        <v>153</v>
      </c>
      <c r="E34" s="123" t="s">
        <v>180</v>
      </c>
    </row>
    <row r="35" spans="1:5" ht="66" x14ac:dyDescent="0.3">
      <c r="A35" s="52">
        <v>3934</v>
      </c>
      <c r="B35" s="123" t="s">
        <v>162</v>
      </c>
      <c r="C35" s="123" t="s">
        <v>181</v>
      </c>
      <c r="D35" s="123" t="s">
        <v>15</v>
      </c>
      <c r="E35" s="123" t="s">
        <v>182</v>
      </c>
    </row>
    <row r="36" spans="1:5" ht="82.5" x14ac:dyDescent="0.3">
      <c r="A36" s="52">
        <v>3934</v>
      </c>
      <c r="B36" s="123" t="s">
        <v>162</v>
      </c>
      <c r="C36" s="123" t="s">
        <v>183</v>
      </c>
      <c r="D36" s="123" t="s">
        <v>160</v>
      </c>
      <c r="E36" s="123" t="s">
        <v>161</v>
      </c>
    </row>
    <row r="37" spans="1:5" ht="66" x14ac:dyDescent="0.3">
      <c r="A37" s="52">
        <v>3934</v>
      </c>
      <c r="B37" s="123" t="s">
        <v>162</v>
      </c>
      <c r="C37" s="123" t="s">
        <v>184</v>
      </c>
      <c r="D37" s="123" t="s">
        <v>185</v>
      </c>
      <c r="E37" s="123" t="s">
        <v>186</v>
      </c>
    </row>
    <row r="38" spans="1:5" ht="49.5" x14ac:dyDescent="0.3">
      <c r="A38" s="52">
        <v>3934</v>
      </c>
      <c r="B38" s="123" t="s">
        <v>162</v>
      </c>
      <c r="C38" s="123" t="s">
        <v>187</v>
      </c>
      <c r="D38" s="123" t="s">
        <v>153</v>
      </c>
      <c r="E38" s="123" t="s">
        <v>180</v>
      </c>
    </row>
    <row r="39" spans="1:5" ht="66" x14ac:dyDescent="0.3">
      <c r="A39" s="52">
        <v>3934</v>
      </c>
      <c r="B39" s="123" t="s">
        <v>162</v>
      </c>
      <c r="C39" s="123" t="s">
        <v>188</v>
      </c>
      <c r="D39" s="123" t="s">
        <v>153</v>
      </c>
      <c r="E39" s="123" t="s">
        <v>180</v>
      </c>
    </row>
    <row r="40" spans="1:5" ht="49.5" hidden="1" x14ac:dyDescent="0.3">
      <c r="A40" s="52">
        <v>3943</v>
      </c>
      <c r="B40" s="123" t="s">
        <v>189</v>
      </c>
      <c r="C40" s="123" t="s">
        <v>190</v>
      </c>
      <c r="D40" s="123" t="s">
        <v>153</v>
      </c>
      <c r="E40" s="123" t="s">
        <v>180</v>
      </c>
    </row>
    <row r="41" spans="1:5" ht="115.5" hidden="1" x14ac:dyDescent="0.3">
      <c r="A41" s="52">
        <v>3975</v>
      </c>
      <c r="B41" s="123" t="s">
        <v>191</v>
      </c>
      <c r="C41" s="123" t="s">
        <v>192</v>
      </c>
      <c r="D41" s="123" t="s">
        <v>193</v>
      </c>
      <c r="E41" s="123" t="s">
        <v>194</v>
      </c>
    </row>
    <row r="42" spans="1:5" ht="99" hidden="1" x14ac:dyDescent="0.3">
      <c r="A42" s="52">
        <v>3975</v>
      </c>
      <c r="B42" s="123" t="s">
        <v>191</v>
      </c>
      <c r="C42" s="123" t="s">
        <v>195</v>
      </c>
      <c r="D42" s="123" t="s">
        <v>193</v>
      </c>
      <c r="E42" s="123" t="s">
        <v>194</v>
      </c>
    </row>
    <row r="43" spans="1:5" ht="82.5" hidden="1" x14ac:dyDescent="0.3">
      <c r="A43" s="52">
        <v>3975</v>
      </c>
      <c r="B43" s="123" t="s">
        <v>191</v>
      </c>
      <c r="C43" s="123" t="s">
        <v>196</v>
      </c>
      <c r="D43" s="123" t="s">
        <v>193</v>
      </c>
      <c r="E43" s="123" t="s">
        <v>194</v>
      </c>
    </row>
    <row r="44" spans="1:5" ht="82.5" hidden="1" x14ac:dyDescent="0.3">
      <c r="A44" s="52">
        <v>3981</v>
      </c>
      <c r="B44" s="123" t="s">
        <v>197</v>
      </c>
      <c r="C44" s="123" t="s">
        <v>198</v>
      </c>
      <c r="D44" s="123" t="s">
        <v>137</v>
      </c>
      <c r="E44" s="123" t="s">
        <v>138</v>
      </c>
    </row>
    <row r="45" spans="1:5" ht="49.5" hidden="1" x14ac:dyDescent="0.3">
      <c r="A45" s="52">
        <v>3981</v>
      </c>
      <c r="B45" s="123" t="s">
        <v>197</v>
      </c>
      <c r="C45" s="123" t="s">
        <v>199</v>
      </c>
      <c r="D45" s="123" t="s">
        <v>137</v>
      </c>
      <c r="E45" s="123" t="s">
        <v>138</v>
      </c>
    </row>
    <row r="46" spans="1:5" ht="49.5" hidden="1" x14ac:dyDescent="0.3">
      <c r="A46" s="52">
        <v>3981</v>
      </c>
      <c r="B46" s="123" t="s">
        <v>197</v>
      </c>
      <c r="C46" s="123" t="s">
        <v>200</v>
      </c>
      <c r="D46" s="123" t="s">
        <v>137</v>
      </c>
      <c r="E46" s="123" t="s">
        <v>138</v>
      </c>
    </row>
    <row r="47" spans="1:5" ht="49.5" hidden="1" x14ac:dyDescent="0.3">
      <c r="A47" s="52">
        <v>3981</v>
      </c>
      <c r="B47" s="123" t="s">
        <v>197</v>
      </c>
      <c r="C47" s="123" t="s">
        <v>201</v>
      </c>
      <c r="D47" s="123" t="s">
        <v>137</v>
      </c>
      <c r="E47" s="123" t="s">
        <v>138</v>
      </c>
    </row>
    <row r="48" spans="1:5" ht="66" hidden="1" x14ac:dyDescent="0.3">
      <c r="A48" s="52">
        <v>3981</v>
      </c>
      <c r="B48" s="123" t="s">
        <v>197</v>
      </c>
      <c r="C48" s="123" t="s">
        <v>202</v>
      </c>
      <c r="D48" s="123" t="s">
        <v>137</v>
      </c>
      <c r="E48" s="123" t="s">
        <v>138</v>
      </c>
    </row>
    <row r="49" spans="1:5" ht="49.5" hidden="1" x14ac:dyDescent="0.3">
      <c r="A49" s="52">
        <v>3981</v>
      </c>
      <c r="B49" s="123" t="s">
        <v>197</v>
      </c>
      <c r="C49" s="123" t="s">
        <v>203</v>
      </c>
      <c r="D49" s="123" t="s">
        <v>137</v>
      </c>
      <c r="E49" s="123" t="s">
        <v>138</v>
      </c>
    </row>
    <row r="50" spans="1:5" ht="165" hidden="1" x14ac:dyDescent="0.3">
      <c r="A50" s="52">
        <v>3983</v>
      </c>
      <c r="B50" s="123" t="s">
        <v>204</v>
      </c>
      <c r="C50" s="123" t="s">
        <v>205</v>
      </c>
      <c r="D50" s="123" t="s">
        <v>153</v>
      </c>
      <c r="E50" s="123" t="s">
        <v>180</v>
      </c>
    </row>
    <row r="51" spans="1:5" ht="115.5" hidden="1" x14ac:dyDescent="0.3">
      <c r="A51" s="52">
        <v>3983</v>
      </c>
      <c r="B51" s="123" t="s">
        <v>204</v>
      </c>
      <c r="C51" s="123" t="s">
        <v>206</v>
      </c>
      <c r="D51" s="123" t="s">
        <v>153</v>
      </c>
      <c r="E51" s="123" t="s">
        <v>180</v>
      </c>
    </row>
    <row r="52" spans="1:5" ht="82.5" hidden="1" x14ac:dyDescent="0.3">
      <c r="A52" s="52">
        <v>3983</v>
      </c>
      <c r="B52" s="123" t="s">
        <v>204</v>
      </c>
      <c r="C52" s="123" t="s">
        <v>207</v>
      </c>
      <c r="D52" s="123" t="s">
        <v>153</v>
      </c>
      <c r="E52" s="123" t="s">
        <v>180</v>
      </c>
    </row>
    <row r="53" spans="1:5" ht="82.5" hidden="1" x14ac:dyDescent="0.3">
      <c r="A53" s="52">
        <v>3983</v>
      </c>
      <c r="B53" s="123" t="s">
        <v>204</v>
      </c>
      <c r="C53" s="123" t="s">
        <v>208</v>
      </c>
      <c r="D53" s="123" t="s">
        <v>153</v>
      </c>
      <c r="E53" s="123" t="s">
        <v>180</v>
      </c>
    </row>
    <row r="54" spans="1:5" ht="33" hidden="1" x14ac:dyDescent="0.3">
      <c r="A54" s="52">
        <v>3990</v>
      </c>
      <c r="B54" s="123" t="s">
        <v>209</v>
      </c>
      <c r="C54" s="123" t="s">
        <v>210</v>
      </c>
      <c r="D54" s="123" t="s">
        <v>153</v>
      </c>
      <c r="E54" s="123" t="s">
        <v>164</v>
      </c>
    </row>
    <row r="55" spans="1:5" ht="49.5" hidden="1" x14ac:dyDescent="0.3">
      <c r="A55" s="52">
        <v>3990</v>
      </c>
      <c r="B55" s="123" t="s">
        <v>209</v>
      </c>
      <c r="C55" s="123" t="s">
        <v>211</v>
      </c>
      <c r="D55" s="123" t="s">
        <v>153</v>
      </c>
      <c r="E55" s="123" t="s">
        <v>212</v>
      </c>
    </row>
    <row r="56" spans="1:5" ht="49.5" hidden="1" x14ac:dyDescent="0.3">
      <c r="A56" s="52">
        <v>3990</v>
      </c>
      <c r="B56" s="123" t="s">
        <v>209</v>
      </c>
      <c r="C56" s="123" t="s">
        <v>213</v>
      </c>
      <c r="D56" s="123" t="s">
        <v>153</v>
      </c>
      <c r="E56" s="123" t="s">
        <v>212</v>
      </c>
    </row>
    <row r="57" spans="1:5" ht="33" hidden="1" x14ac:dyDescent="0.3">
      <c r="A57" s="52">
        <v>3990</v>
      </c>
      <c r="B57" s="123" t="s">
        <v>209</v>
      </c>
      <c r="C57" s="123" t="s">
        <v>214</v>
      </c>
      <c r="D57" s="123" t="s">
        <v>153</v>
      </c>
      <c r="E57" s="123" t="s">
        <v>212</v>
      </c>
    </row>
    <row r="58" spans="1:5" ht="66" hidden="1" x14ac:dyDescent="0.3">
      <c r="A58" s="52">
        <v>3990</v>
      </c>
      <c r="B58" s="123" t="s">
        <v>209</v>
      </c>
      <c r="C58" s="123" t="s">
        <v>215</v>
      </c>
      <c r="D58" s="123" t="s">
        <v>153</v>
      </c>
      <c r="E58" s="123" t="s">
        <v>164</v>
      </c>
    </row>
  </sheetData>
  <autoFilter ref="A3:E58" xr:uid="{9434960C-B197-49F1-95FA-D7D9F2A589B4}">
    <filterColumn colId="1">
      <filters>
        <filter val="Política de Crecimiento Verde"/>
      </filters>
    </filterColumn>
  </autoFilter>
  <mergeCells count="1">
    <mergeCell ref="A1:E1"/>
  </mergeCells>
  <printOptions horizontalCentered="1" verticalCentered="1"/>
  <pageMargins left="0.70866141732283472" right="0.70866141732283472" top="0.74803149606299213" bottom="0.74803149606299213" header="0.31496062992125984" footer="0.31496062992125984"/>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18D3-F393-4446-A946-0A4B81D0B488}">
  <dimension ref="A2:F39"/>
  <sheetViews>
    <sheetView view="pageBreakPreview" topLeftCell="A7" zoomScale="96" zoomScaleNormal="100" zoomScaleSheetLayoutView="96" workbookViewId="0">
      <selection activeCell="A7" sqref="A7:F14"/>
    </sheetView>
  </sheetViews>
  <sheetFormatPr baseColWidth="10" defaultColWidth="11.42578125" defaultRowHeight="16.5" x14ac:dyDescent="0.3"/>
  <cols>
    <col min="1" max="1" width="5.7109375" style="57" customWidth="1"/>
    <col min="2" max="2" width="81" style="57" customWidth="1"/>
    <col min="3" max="5" width="11.42578125" style="57"/>
    <col min="6" max="6" width="5" style="57" customWidth="1"/>
    <col min="7" max="7" width="4.28515625" style="57" customWidth="1"/>
    <col min="8" max="16384" width="11.42578125" style="57"/>
  </cols>
  <sheetData>
    <row r="2" spans="1:6" ht="61.9" customHeight="1" x14ac:dyDescent="0.3"/>
    <row r="3" spans="1:6" x14ac:dyDescent="0.3">
      <c r="B3" s="34"/>
    </row>
    <row r="4" spans="1:6" ht="9" customHeight="1" x14ac:dyDescent="0.3"/>
    <row r="5" spans="1:6" ht="29.25" customHeight="1" x14ac:dyDescent="0.3">
      <c r="A5" s="221" t="s">
        <v>384</v>
      </c>
      <c r="B5" s="221"/>
      <c r="C5" s="221"/>
      <c r="D5" s="221"/>
      <c r="E5" s="221"/>
      <c r="F5" s="221"/>
    </row>
    <row r="6" spans="1:6" ht="29.25" customHeight="1" x14ac:dyDescent="0.3">
      <c r="B6" s="58"/>
      <c r="C6" s="58"/>
      <c r="D6" s="58"/>
      <c r="E6" s="58"/>
      <c r="F6" s="58"/>
    </row>
    <row r="7" spans="1:6" ht="232.5" customHeight="1" x14ac:dyDescent="0.3">
      <c r="A7" s="222" t="s">
        <v>705</v>
      </c>
      <c r="B7" s="222"/>
      <c r="C7" s="222"/>
      <c r="D7" s="222"/>
      <c r="E7" s="222"/>
      <c r="F7" s="222"/>
    </row>
    <row r="8" spans="1:6" ht="74.25" customHeight="1" x14ac:dyDescent="0.3">
      <c r="A8" s="222"/>
      <c r="B8" s="222"/>
      <c r="C8" s="222"/>
      <c r="D8" s="222"/>
      <c r="E8" s="222"/>
      <c r="F8" s="222"/>
    </row>
    <row r="9" spans="1:6" ht="60" customHeight="1" x14ac:dyDescent="0.3">
      <c r="A9" s="222"/>
      <c r="B9" s="222"/>
      <c r="C9" s="222"/>
      <c r="D9" s="222"/>
      <c r="E9" s="222"/>
      <c r="F9" s="222"/>
    </row>
    <row r="10" spans="1:6" ht="51.75" customHeight="1" x14ac:dyDescent="0.3">
      <c r="A10" s="222"/>
      <c r="B10" s="222"/>
      <c r="C10" s="222"/>
      <c r="D10" s="222"/>
      <c r="E10" s="222"/>
      <c r="F10" s="222"/>
    </row>
    <row r="11" spans="1:6" ht="48" customHeight="1" x14ac:dyDescent="0.3">
      <c r="A11" s="222"/>
      <c r="B11" s="222"/>
      <c r="C11" s="222"/>
      <c r="D11" s="222"/>
      <c r="E11" s="222"/>
      <c r="F11" s="222"/>
    </row>
    <row r="12" spans="1:6" ht="39.75" customHeight="1" x14ac:dyDescent="0.3">
      <c r="A12" s="222"/>
      <c r="B12" s="222"/>
      <c r="C12" s="222"/>
      <c r="D12" s="222"/>
      <c r="E12" s="222"/>
      <c r="F12" s="222"/>
    </row>
    <row r="13" spans="1:6" ht="38.25" customHeight="1" x14ac:dyDescent="0.3">
      <c r="A13" s="222"/>
      <c r="B13" s="222"/>
      <c r="C13" s="222"/>
      <c r="D13" s="222"/>
      <c r="E13" s="222"/>
      <c r="F13" s="222"/>
    </row>
    <row r="14" spans="1:6" ht="89.25" customHeight="1" x14ac:dyDescent="0.3">
      <c r="A14" s="222"/>
      <c r="B14" s="222"/>
      <c r="C14" s="222"/>
      <c r="D14" s="222"/>
      <c r="E14" s="222"/>
      <c r="F14" s="222"/>
    </row>
    <row r="15" spans="1:6" x14ac:dyDescent="0.3">
      <c r="B15" s="59"/>
      <c r="C15" s="59"/>
      <c r="D15" s="59"/>
      <c r="E15" s="59"/>
      <c r="F15" s="59"/>
    </row>
    <row r="16" spans="1:6" x14ac:dyDescent="0.3">
      <c r="B16" s="59"/>
      <c r="C16" s="59"/>
      <c r="D16" s="59"/>
      <c r="E16" s="59"/>
      <c r="F16" s="59"/>
    </row>
    <row r="17" spans="2:6" x14ac:dyDescent="0.3">
      <c r="B17" s="59"/>
      <c r="C17" s="59"/>
      <c r="D17" s="59"/>
      <c r="E17" s="59"/>
      <c r="F17" s="59"/>
    </row>
    <row r="18" spans="2:6" x14ac:dyDescent="0.3">
      <c r="B18" s="59"/>
      <c r="C18" s="59"/>
      <c r="D18" s="59"/>
      <c r="E18" s="59"/>
      <c r="F18" s="59"/>
    </row>
    <row r="19" spans="2:6" x14ac:dyDescent="0.3">
      <c r="B19" s="59"/>
      <c r="C19" s="59"/>
      <c r="D19" s="59"/>
      <c r="E19" s="59"/>
      <c r="F19" s="59"/>
    </row>
    <row r="20" spans="2:6" x14ac:dyDescent="0.3">
      <c r="B20" s="59"/>
      <c r="C20" s="59"/>
      <c r="D20" s="59"/>
      <c r="E20" s="59"/>
      <c r="F20" s="59"/>
    </row>
    <row r="21" spans="2:6" x14ac:dyDescent="0.3">
      <c r="B21" s="59"/>
      <c r="C21" s="59"/>
      <c r="D21" s="59"/>
      <c r="E21" s="59"/>
      <c r="F21" s="59"/>
    </row>
    <row r="22" spans="2:6" x14ac:dyDescent="0.3">
      <c r="B22" s="59"/>
      <c r="C22" s="59"/>
      <c r="D22" s="59"/>
      <c r="E22" s="59"/>
      <c r="F22" s="59"/>
    </row>
    <row r="23" spans="2:6" x14ac:dyDescent="0.3">
      <c r="B23" s="59"/>
      <c r="C23" s="59"/>
      <c r="D23" s="59"/>
      <c r="E23" s="59"/>
      <c r="F23" s="59"/>
    </row>
    <row r="24" spans="2:6" x14ac:dyDescent="0.3">
      <c r="B24" s="59"/>
      <c r="C24" s="59"/>
      <c r="D24" s="59"/>
      <c r="E24" s="59"/>
      <c r="F24" s="59"/>
    </row>
    <row r="25" spans="2:6" x14ac:dyDescent="0.3">
      <c r="B25" s="59"/>
      <c r="C25" s="59"/>
      <c r="D25" s="59"/>
      <c r="E25" s="59"/>
      <c r="F25" s="59"/>
    </row>
    <row r="26" spans="2:6" x14ac:dyDescent="0.3">
      <c r="B26" s="59"/>
      <c r="C26" s="59"/>
      <c r="D26" s="59"/>
      <c r="E26" s="59"/>
      <c r="F26" s="59"/>
    </row>
    <row r="27" spans="2:6" x14ac:dyDescent="0.3">
      <c r="B27" s="59"/>
      <c r="C27" s="59"/>
      <c r="D27" s="59"/>
      <c r="E27" s="59"/>
      <c r="F27" s="59"/>
    </row>
    <row r="28" spans="2:6" x14ac:dyDescent="0.3">
      <c r="B28" s="59"/>
      <c r="C28" s="59"/>
      <c r="D28" s="59"/>
      <c r="E28" s="59"/>
      <c r="F28" s="59"/>
    </row>
    <row r="29" spans="2:6" x14ac:dyDescent="0.3">
      <c r="B29" s="59"/>
      <c r="C29" s="59"/>
      <c r="D29" s="59"/>
      <c r="E29" s="59"/>
      <c r="F29" s="59"/>
    </row>
    <row r="30" spans="2:6" x14ac:dyDescent="0.3">
      <c r="B30" s="59"/>
      <c r="C30" s="59"/>
      <c r="D30" s="59"/>
      <c r="E30" s="59"/>
      <c r="F30" s="59"/>
    </row>
    <row r="31" spans="2:6" x14ac:dyDescent="0.3">
      <c r="B31" s="59"/>
      <c r="C31" s="59"/>
      <c r="D31" s="59"/>
      <c r="E31" s="59"/>
      <c r="F31" s="59"/>
    </row>
    <row r="32" spans="2:6" x14ac:dyDescent="0.3">
      <c r="B32" s="59"/>
      <c r="C32" s="59"/>
      <c r="D32" s="59"/>
      <c r="E32" s="59"/>
      <c r="F32" s="59"/>
    </row>
    <row r="33" spans="2:6" x14ac:dyDescent="0.3">
      <c r="B33" s="59"/>
      <c r="C33" s="59"/>
      <c r="D33" s="59"/>
      <c r="E33" s="59"/>
      <c r="F33" s="59"/>
    </row>
    <row r="34" spans="2:6" x14ac:dyDescent="0.3">
      <c r="B34" s="59"/>
      <c r="C34" s="59"/>
      <c r="D34" s="59"/>
      <c r="E34" s="59"/>
      <c r="F34" s="59"/>
    </row>
    <row r="35" spans="2:6" x14ac:dyDescent="0.3">
      <c r="B35" s="60"/>
      <c r="C35" s="60"/>
      <c r="D35" s="60"/>
      <c r="E35" s="60"/>
      <c r="F35" s="60"/>
    </row>
    <row r="36" spans="2:6" x14ac:dyDescent="0.3">
      <c r="B36" s="60"/>
      <c r="C36" s="60"/>
      <c r="D36" s="60"/>
      <c r="E36" s="60"/>
      <c r="F36" s="60"/>
    </row>
    <row r="37" spans="2:6" x14ac:dyDescent="0.3">
      <c r="B37" s="60"/>
      <c r="C37" s="60"/>
      <c r="D37" s="60"/>
      <c r="E37" s="60"/>
      <c r="F37" s="60"/>
    </row>
    <row r="38" spans="2:6" x14ac:dyDescent="0.3">
      <c r="B38" s="60"/>
      <c r="C38" s="60"/>
      <c r="D38" s="60"/>
      <c r="E38" s="60"/>
      <c r="F38" s="60"/>
    </row>
    <row r="39" spans="2:6" x14ac:dyDescent="0.3">
      <c r="B39" s="60"/>
      <c r="C39" s="60"/>
      <c r="D39" s="60"/>
      <c r="E39" s="60"/>
      <c r="F39" s="60"/>
    </row>
  </sheetData>
  <mergeCells count="2">
    <mergeCell ref="A5:F5"/>
    <mergeCell ref="A7:F14"/>
  </mergeCell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21</vt:i4>
      </vt:variant>
      <vt:variant>
        <vt:lpstr>Rangos con nombre</vt:lpstr>
      </vt:variant>
      <vt:variant>
        <vt:i4>20</vt:i4>
      </vt:variant>
    </vt:vector>
  </HeadingPairs>
  <TitlesOfParts>
    <vt:vector size="41" baseType="lpstr">
      <vt:lpstr>Portada</vt:lpstr>
      <vt:lpstr>Presentación</vt:lpstr>
      <vt:lpstr>Recomendaciones al diligenciar</vt:lpstr>
      <vt:lpstr>Contenido</vt:lpstr>
      <vt:lpstr>Plan Acción 2021</vt:lpstr>
      <vt:lpstr>I1.Pilares de la Mega</vt:lpstr>
      <vt:lpstr>I2 Ind. Estratégico-Programátic</vt:lpstr>
      <vt:lpstr>I3.Documentos CONPES</vt:lpstr>
      <vt:lpstr>I4.Politicas Transv. Trazadores</vt:lpstr>
      <vt:lpstr>I5. Proyectos Inscritos 2021</vt:lpstr>
      <vt:lpstr>I6. Rubros presupuestales</vt:lpstr>
      <vt:lpstr>I7. Cadena de valor</vt:lpstr>
      <vt:lpstr>I8.Presupuesto inversion 2021</vt:lpstr>
      <vt:lpstr>I9. ODS 2030</vt:lpstr>
      <vt:lpstr>Listas Pilares</vt:lpstr>
      <vt:lpstr>Listas Ind. Estratégicos</vt:lpstr>
      <vt:lpstr>Listas documentos CONPES</vt:lpstr>
      <vt:lpstr>Listas cobert, conpes, trazado</vt:lpstr>
      <vt:lpstr>Listas presupuestales</vt:lpstr>
      <vt:lpstr>Control de cambios</vt:lpstr>
      <vt:lpstr>Hoja22</vt:lpstr>
      <vt:lpstr>Contenido!Área_de_impresión</vt:lpstr>
      <vt:lpstr>'Control de cambios'!Área_de_impresión</vt:lpstr>
      <vt:lpstr>'I2 Ind. Estratégico-Programátic'!Área_de_impresión</vt:lpstr>
      <vt:lpstr>'I3.Documentos CONPES'!Área_de_impresión</vt:lpstr>
      <vt:lpstr>'I4.Politicas Transv. Trazadores'!Área_de_impresión</vt:lpstr>
      <vt:lpstr>'I6. Rubros presupuestales'!Área_de_impresión</vt:lpstr>
      <vt:lpstr>'I7. Cadena de valor'!Área_de_impresión</vt:lpstr>
      <vt:lpstr>'I8.Presupuesto inversion 2021'!Área_de_impresión</vt:lpstr>
      <vt:lpstr>'I9. ODS 2030'!Área_de_impresión</vt:lpstr>
      <vt:lpstr>'Plan Acción 2021'!Área_de_impresión</vt:lpstr>
      <vt:lpstr>Portada!Área_de_impresión</vt:lpstr>
      <vt:lpstr>Presentación!Área_de_impresión</vt:lpstr>
      <vt:lpstr>'Recomendaciones al diligenciar'!Área_de_impresión</vt:lpstr>
      <vt:lpstr>'Control de cambios'!Títulos_a_imprimir</vt:lpstr>
      <vt:lpstr>'I1.Pilares de la Mega'!Títulos_a_imprimir</vt:lpstr>
      <vt:lpstr>'I2 Ind. Estratégico-Programátic'!Títulos_a_imprimir</vt:lpstr>
      <vt:lpstr>'I3.Documentos CONPES'!Títulos_a_imprimir</vt:lpstr>
      <vt:lpstr>'I5. Proyectos Inscritos 2021'!Títulos_a_imprimir</vt:lpstr>
      <vt:lpstr>'I6. Rubros presupuestales'!Títulos_a_imprimir</vt:lpstr>
      <vt:lpstr>'Plan Acción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Eduardo Pinzón López</cp:lastModifiedBy>
  <cp:lastPrinted>2020-11-15T23:44:09Z</cp:lastPrinted>
  <dcterms:created xsi:type="dcterms:W3CDTF">2016-06-27T17:23:36Z</dcterms:created>
  <dcterms:modified xsi:type="dcterms:W3CDTF">2020-12-31T23:15:42Z</dcterms:modified>
</cp:coreProperties>
</file>