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VICTOR BENAVIDES R\Downloads\"/>
    </mc:Choice>
  </mc:AlternateContent>
  <xr:revisionPtr revIDLastSave="0" documentId="13_ncr:1_{1753577B-F3CB-4F2B-891A-9FEA7FA820AF}" xr6:coauthVersionLast="47" xr6:coauthVersionMax="47" xr10:uidLastSave="{00000000-0000-0000-0000-000000000000}"/>
  <bookViews>
    <workbookView xWindow="-108" yWindow="-108" windowWidth="23256" windowHeight="12456" tabRatio="714" firstSheet="2" activeTab="4" xr2:uid="{00000000-000D-0000-FFFF-FFFF00000000}"/>
  </bookViews>
  <sheets>
    <sheet name="PLAN INVERSIÓN (INICIAL)" sheetId="4" state="hidden" r:id="rId1"/>
    <sheet name="Hoja de Instrucciones" sheetId="18" state="hidden" r:id="rId2"/>
    <sheet name="Portada" sheetId="7" r:id="rId3"/>
    <sheet name="Plan de Inversión" sheetId="6" r:id="rId4"/>
    <sheet name="Control de Cambios" sheetId="19" r:id="rId5"/>
  </sheets>
  <definedNames>
    <definedName name="_xlnm.Print_Area" localSheetId="1">'Hoja de Instrucciones'!$A$1:$D$25</definedName>
    <definedName name="_xlnm.Print_Area" localSheetId="0">'PLAN INVERSIÓN (INICIAL)'!$A$1:$K$9</definedName>
    <definedName name="_xlnm.Print_Area" localSheetId="2">Portada!$A$1:$J$47</definedName>
    <definedName name="_xlnm.Print_Titles" localSheetId="1">'Hoja de Instrucciones'!$1:$1</definedName>
    <definedName name="Z_174A2EF9_B040_4AC2_9A69_ACC64BAE66F9_.wvu.Rows" localSheetId="2" hidden="1">Portada!#REF!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2" i="6" l="1"/>
  <c r="H19" i="6"/>
  <c r="M32" i="6"/>
  <c r="L32" i="6"/>
  <c r="K32" i="6"/>
  <c r="J32" i="6"/>
  <c r="I32" i="6"/>
  <c r="H10" i="6"/>
  <c r="H9" i="6" s="1"/>
  <c r="I15" i="6"/>
  <c r="J15" i="6"/>
  <c r="K15" i="6"/>
  <c r="K14" i="6" s="1"/>
  <c r="L15" i="6"/>
  <c r="M15" i="6"/>
  <c r="M14" i="6" s="1"/>
  <c r="H15" i="6"/>
  <c r="H14" i="6" s="1"/>
  <c r="N31" i="6"/>
  <c r="N30" i="6"/>
  <c r="N29" i="6"/>
  <c r="N28" i="6"/>
  <c r="M27" i="6"/>
  <c r="M26" i="6" s="1"/>
  <c r="L27" i="6"/>
  <c r="L26" i="6" s="1"/>
  <c r="K27" i="6"/>
  <c r="K26" i="6" s="1"/>
  <c r="J27" i="6"/>
  <c r="J26" i="6" s="1"/>
  <c r="I27" i="6"/>
  <c r="I26" i="6" s="1"/>
  <c r="H27" i="6"/>
  <c r="H26" i="6" s="1"/>
  <c r="N25" i="6"/>
  <c r="M24" i="6"/>
  <c r="L24" i="6"/>
  <c r="K24" i="6"/>
  <c r="J24" i="6"/>
  <c r="I24" i="6"/>
  <c r="H24" i="6"/>
  <c r="N23" i="6"/>
  <c r="M22" i="6"/>
  <c r="M21" i="6" s="1"/>
  <c r="L22" i="6"/>
  <c r="L21" i="6" s="1"/>
  <c r="K22" i="6"/>
  <c r="K21" i="6" s="1"/>
  <c r="J22" i="6"/>
  <c r="J21" i="6" s="1"/>
  <c r="I22" i="6"/>
  <c r="I21" i="6" s="1"/>
  <c r="H22" i="6"/>
  <c r="N20" i="6"/>
  <c r="M19" i="6"/>
  <c r="M18" i="6" s="1"/>
  <c r="L19" i="6"/>
  <c r="L18" i="6" s="1"/>
  <c r="K19" i="6"/>
  <c r="K18" i="6" s="1"/>
  <c r="J19" i="6"/>
  <c r="J18" i="6" s="1"/>
  <c r="I19" i="6"/>
  <c r="I18" i="6" s="1"/>
  <c r="H18" i="6"/>
  <c r="N17" i="6"/>
  <c r="N16" i="6"/>
  <c r="L14" i="6"/>
  <c r="J14" i="6"/>
  <c r="I14" i="6"/>
  <c r="N13" i="6"/>
  <c r="N12" i="6"/>
  <c r="N11" i="6"/>
  <c r="I10" i="6"/>
  <c r="M9" i="6"/>
  <c r="L9" i="6"/>
  <c r="K9" i="6"/>
  <c r="J9" i="6"/>
  <c r="D19" i="18"/>
  <c r="D18" i="18"/>
  <c r="H21" i="6" l="1"/>
  <c r="H32" i="6" s="1"/>
  <c r="N10" i="6"/>
  <c r="N9" i="6" s="1"/>
  <c r="N15" i="6"/>
  <c r="N22" i="6"/>
  <c r="N18" i="6"/>
  <c r="N14" i="6"/>
  <c r="N19" i="6"/>
  <c r="N24" i="6"/>
  <c r="I9" i="6"/>
  <c r="N26" i="6"/>
  <c r="N27" i="6"/>
  <c r="J9" i="4"/>
  <c r="I9" i="4"/>
  <c r="H9" i="4"/>
  <c r="N21"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Leonardo Briceno Moreno</author>
  </authors>
  <commentList>
    <comment ref="C5" authorId="0" shapeId="0" xr:uid="{00000000-0006-0000-0000-000001000000}">
      <text>
        <r>
          <rPr>
            <b/>
            <sz val="9"/>
            <color indexed="81"/>
            <rFont val="Tahoma"/>
            <family val="2"/>
          </rPr>
          <t>Leonardo Briceno Moreno:</t>
        </r>
        <r>
          <rPr>
            <sz val="9"/>
            <color indexed="81"/>
            <rFont val="Tahoma"/>
            <family val="2"/>
          </rPr>
          <t xml:space="preserve">
Modificado</t>
        </r>
      </text>
    </comment>
    <comment ref="F5" authorId="0" shapeId="0" xr:uid="{00000000-0006-0000-0000-000002000000}">
      <text>
        <r>
          <rPr>
            <b/>
            <sz val="9"/>
            <color indexed="81"/>
            <rFont val="Tahoma"/>
            <family val="2"/>
          </rPr>
          <t>Leonardo Briceno Moreno:</t>
        </r>
        <r>
          <rPr>
            <sz val="9"/>
            <color indexed="81"/>
            <rFont val="Tahoma"/>
            <family val="2"/>
          </rPr>
          <t xml:space="preserve">
Modificado</t>
        </r>
      </text>
    </comment>
    <comment ref="G5" authorId="0" shapeId="0" xr:uid="{00000000-0006-0000-0000-000003000000}">
      <text>
        <r>
          <rPr>
            <b/>
            <sz val="9"/>
            <color indexed="81"/>
            <rFont val="Tahoma"/>
            <family val="2"/>
          </rPr>
          <t>Leonardo Briceno Moreno:</t>
        </r>
        <r>
          <rPr>
            <sz val="9"/>
            <color indexed="81"/>
            <rFont val="Tahoma"/>
            <family val="2"/>
          </rPr>
          <t xml:space="preserve">
Modificado</t>
        </r>
      </text>
    </comment>
    <comment ref="H5" authorId="0" shapeId="0" xr:uid="{00000000-0006-0000-0000-000004000000}">
      <text>
        <r>
          <rPr>
            <b/>
            <sz val="9"/>
            <color indexed="81"/>
            <rFont val="Tahoma"/>
            <family val="2"/>
          </rPr>
          <t>Leonardo Briceno Moreno:</t>
        </r>
        <r>
          <rPr>
            <sz val="9"/>
            <color indexed="81"/>
            <rFont val="Tahoma"/>
            <family val="2"/>
          </rPr>
          <t xml:space="preserve">
Modificado</t>
        </r>
      </text>
    </comment>
  </commentList>
</comments>
</file>

<file path=xl/sharedStrings.xml><?xml version="1.0" encoding="utf-8"?>
<sst xmlns="http://schemas.openxmlformats.org/spreadsheetml/2006/main" count="235" uniqueCount="151">
  <si>
    <t>OBJETIVO ESTRATÉGICO</t>
  </si>
  <si>
    <t>ÁREA RESPONSABLE</t>
  </si>
  <si>
    <t>CÓDIGO DEL  PROYECTO DE  INVERSIÓN</t>
  </si>
  <si>
    <t>PROYECTO DE INVERSIÓN</t>
  </si>
  <si>
    <t>ACTIVIDADES DEL GASTO</t>
  </si>
  <si>
    <t>INDICADOR</t>
  </si>
  <si>
    <t>META SUIFP</t>
  </si>
  <si>
    <t>RECURSOS FINANCIEROS</t>
  </si>
  <si>
    <t>OBSERVACIONES</t>
  </si>
  <si>
    <t>MODIFICACIONES</t>
  </si>
  <si>
    <t>DISPONIBLE</t>
  </si>
  <si>
    <t>Subtotal</t>
  </si>
  <si>
    <r>
      <rPr>
        <b/>
        <sz val="11"/>
        <color theme="1"/>
        <rFont val="Arial"/>
        <family val="2"/>
      </rPr>
      <t>VERSIÓN:</t>
    </r>
    <r>
      <rPr>
        <sz val="11"/>
        <color theme="1"/>
        <rFont val="Arial"/>
        <family val="2"/>
      </rPr>
      <t xml:space="preserve"> 00</t>
    </r>
  </si>
  <si>
    <r>
      <rPr>
        <b/>
        <sz val="11"/>
        <color theme="1"/>
        <rFont val="Arial"/>
        <family val="2"/>
      </rPr>
      <t>FECHA:</t>
    </r>
    <r>
      <rPr>
        <sz val="11"/>
        <color theme="1"/>
        <rFont val="Arial"/>
        <family val="2"/>
      </rPr>
      <t xml:space="preserve"> 2016-07-11</t>
    </r>
  </si>
  <si>
    <t>PLAN ANUAL DE INVERSIÓN</t>
  </si>
  <si>
    <r>
      <rPr>
        <b/>
        <sz val="11"/>
        <color theme="1"/>
        <rFont val="Arial"/>
        <family val="2"/>
      </rPr>
      <t>CÓDIGO:</t>
    </r>
    <r>
      <rPr>
        <sz val="11"/>
        <color theme="1"/>
        <rFont val="Arial"/>
        <family val="2"/>
      </rPr>
      <t xml:space="preserve"> G101PR01F10</t>
    </r>
  </si>
  <si>
    <t>APROPIACIÓN VIGENTE</t>
  </si>
  <si>
    <t>MODIFICACIONES EN TRÁMITE*</t>
  </si>
  <si>
    <t>Dirección Responsable</t>
  </si>
  <si>
    <t>Rubro Presupuestal</t>
  </si>
  <si>
    <t>Concepto rubro presupuestal</t>
  </si>
  <si>
    <t>Políticas Transversales</t>
  </si>
  <si>
    <t>PENDIENTE</t>
  </si>
  <si>
    <t>Hoja de instrucciones para el diligenciamiento</t>
  </si>
  <si>
    <t xml:space="preserve">Indice </t>
  </si>
  <si>
    <t>1.1</t>
  </si>
  <si>
    <t>Portada</t>
  </si>
  <si>
    <t>1.2</t>
  </si>
  <si>
    <t>1.3</t>
  </si>
  <si>
    <t>Cadena de valor</t>
  </si>
  <si>
    <t>1.4</t>
  </si>
  <si>
    <t>1.5</t>
  </si>
  <si>
    <t>Códigos Presupuestales</t>
  </si>
  <si>
    <t>1.6</t>
  </si>
  <si>
    <t>Plan de Inversión</t>
  </si>
  <si>
    <t>1.7</t>
  </si>
  <si>
    <t>Regionalización</t>
  </si>
  <si>
    <t>1.8</t>
  </si>
  <si>
    <t xml:space="preserve">Distribución </t>
  </si>
  <si>
    <t>1.9</t>
  </si>
  <si>
    <t>Control de cambios</t>
  </si>
  <si>
    <t>Detalle de cada hoja</t>
  </si>
  <si>
    <t>Base con listado de proyectos donde detalla nombre de proyecto, Código BPIN,código presupuestal entre otros.</t>
  </si>
  <si>
    <t>Base de datos con la estructura de la cadena de valor</t>
  </si>
  <si>
    <t>Listado de códigos presupuestales vigentes en la vigencia 2020, pendiente creación de códigos de los proyectos nuevos</t>
  </si>
  <si>
    <t>Hoja para distribuir el presupuesto a nivel regional, teniendo en cuenta la oferta institucional que se ofrecerá para cada región, esta es indicativa y de acuerdo al Índice Departamental de Innovación para Colombia IDIC</t>
  </si>
  <si>
    <t>Hoja detallada de la cuota de inversión 2021 por proyecto de inversión y distribuida con situacicón o sin situación de fondos</t>
  </si>
  <si>
    <t>Hoja que se deberá diligenciar cuando el plan de inversión tenga algún cambio en la vigencia 2021</t>
  </si>
  <si>
    <t>El registro de Políticas Transversales, se realiza proyecto por proyecto, para lo cual se selecciona el sector y la entidad realizando la búsqueda con el botón buscar (binóculos) o utilizando los filtros de búsqueda, desplegando así los proyectos de la entidad que poseen políticas transversales</t>
  </si>
  <si>
    <t xml:space="preserve">El Plan Anual de inversión (PAINV), establece los proyectos de inversión de la Entidad, a través de los cuales se ejecutan los recursos provenientes del Presupuesto General de la Nación (PGN) y que fueron establecidos en el Decreto de Liquidación del Presupuesto, o en los Decretos de modificación al Presupuesto General de la Nación (Adiciones, Reducciones, y Aplazamientos). Este documento registra los proyectos de inversión registrados en el Banco de Proyectos del SUIFP y el costo de cada una de las actividades, donde se tiene en cuenta las modificaciones tanto débito como crédito. Esto abarca información por proyecto de inversión, las actividades y las metas en consonancia con los objetivos institucionales y deberá coherente con los rubros presupuestales del Sistema de Información financiera SIIF Nación II
El PAINV identifica los proyectos de inversión a través de los cuales se distribuye el presupuesto apropiado por la Entidad en la vigencia (t), para implementar los programas diseñados.  Este plan corresponde con la programación registrada en el SUIFP.  </t>
  </si>
  <si>
    <t>Tener en cuenta:</t>
  </si>
  <si>
    <t xml:space="preserve">No modificar ni incluir ninguna celda </t>
  </si>
  <si>
    <t>Diligenciar completamente la matriz</t>
  </si>
  <si>
    <t>El Plan de inversión 2021, cuenta con modificaciones importantes como:</t>
  </si>
  <si>
    <t>Todos los rubros mencionados anteriormente son necesarios para realizar el seguimiento al presupuesto de inversión y deben ser coherentes con el Plan de Convocatorias y el Plan de acción institucional</t>
  </si>
  <si>
    <t>Las actividades de gasto deben coincidir  con los rubros de inversión registradas en SIIF Nación.</t>
  </si>
  <si>
    <t>Para la programación 2021, se debe efectuar y presentar en los términos del catálogo presupuestal, es decir, la clasificación por concepto de ingresos y el objeto de gasto que forman parte  de los clasificadores presupuestales contenidos en el CCP, mismos que se encuentran en el Sistema Integrado de Información Financiera SIIF Nación II</t>
  </si>
  <si>
    <t>Agradecemos su amable colaboración para que la programación presupuestal se realice con la mayor eficiencia y responsabilidad para contar con la información  suficiente y confiable que permita materializar todas las metas planeadas para la vigencia 2021 por medio de la ejecución del 100% de los recursos.</t>
  </si>
  <si>
    <t>a)</t>
  </si>
  <si>
    <t>b)</t>
  </si>
  <si>
    <t>Proyectos Inscritos 20XX</t>
  </si>
  <si>
    <t>Cambios</t>
  </si>
  <si>
    <t>Versión</t>
  </si>
  <si>
    <t>Justificación</t>
  </si>
  <si>
    <t>Fecha</t>
  </si>
  <si>
    <t>CONTROL DE CAMBIOS AL PLAN DE ANUAL DE INVERSIÓN Y GASTO PÚBLICO</t>
  </si>
  <si>
    <t>Programa Presupuestal</t>
  </si>
  <si>
    <t>Articulaciòn con PEI y PAI</t>
  </si>
  <si>
    <t>Nombre Proyecto de Inversión</t>
  </si>
  <si>
    <t>Indicador de Producto PIIP</t>
  </si>
  <si>
    <t>Meta de la Vigencia PIIP</t>
  </si>
  <si>
    <t>Actividades del Gasto PIIP</t>
  </si>
  <si>
    <t>Apropiación Inicial
A</t>
  </si>
  <si>
    <t>Apropiación con Vigencias Futuras
B</t>
  </si>
  <si>
    <t>Objetivos estratégicos PEI</t>
  </si>
  <si>
    <t>Nombre Estrategia
(Programa Estratégico - PAI)</t>
  </si>
  <si>
    <t>Créditos
C</t>
  </si>
  <si>
    <t>Contracréditos
D</t>
  </si>
  <si>
    <t>F</t>
  </si>
  <si>
    <t>Apropiación Adicionada
F</t>
  </si>
  <si>
    <t>Apropiación Bloqueada
E</t>
  </si>
  <si>
    <t>Apropiación Vigente
G= A+B+C-D-E+F</t>
  </si>
  <si>
    <t>VERSIÓN: 07</t>
  </si>
  <si>
    <r>
      <rPr>
        <b/>
        <sz val="11"/>
        <color theme="1"/>
        <rFont val="Verdana"/>
        <family val="2"/>
      </rPr>
      <t>CÓDIGO:</t>
    </r>
    <r>
      <rPr>
        <sz val="11"/>
        <color theme="1"/>
        <rFont val="Verdana"/>
        <family val="2"/>
      </rPr>
      <t xml:space="preserve"> D101PR01F03</t>
    </r>
  </si>
  <si>
    <r>
      <rPr>
        <b/>
        <sz val="11"/>
        <rFont val="Verdana"/>
        <family val="2"/>
      </rPr>
      <t>FECHA:</t>
    </r>
    <r>
      <rPr>
        <sz val="11"/>
        <rFont val="Verdana"/>
        <family val="2"/>
      </rPr>
      <t xml:space="preserve"> </t>
    </r>
    <r>
      <rPr>
        <b/>
        <sz val="11"/>
        <rFont val="Verdana"/>
        <family val="2"/>
      </rPr>
      <t>2023-08-25</t>
    </r>
  </si>
  <si>
    <t>CAPACITACIÓN DE RECURSO HUMANO PARA INVESTIGACIÓN</t>
  </si>
  <si>
    <t>INVESTIGACIÓN CON CALIDAD DE IMPACTO</t>
  </si>
  <si>
    <t>C-3902-1000-6</t>
  </si>
  <si>
    <t xml:space="preserve">Adoptar enfoques de políticas públicas de investigación e innovación para resolver grandes desafíos sociales, económicos y ambientales del país.
Fortalecer la gobernanza del SNCTI y sus capacidades a través de las políticas públicas, planes y programas de CTeI.
Gestionar recursos para el SNCTI
Reducir las brechas territoriales, étnicas y de género en CTeI </t>
  </si>
  <si>
    <t>C-3902-1000-6-40402D</t>
  </si>
  <si>
    <t>4. TRANSFORMACIÓN PRODUCTIVA, INTERNACIONALIZACIÓN Y ACCIÓN CLÍMATICA / D. DESARROLLO CIENTÍFICO Y FORTALECIMIENTO DEL TALENTO EN TECNOLOGÍAS CONVERGENTES</t>
  </si>
  <si>
    <t>N/A</t>
  </si>
  <si>
    <t>C-3902-1000-6-40402D-3902006-03</t>
  </si>
  <si>
    <t>TRANSF. CTES. - SERVICIO DE APOYO FINANCIERO PARA LA FORMACIÓN DE NIVEL MAESTRÍA - CAPACITACIÓN DE RECURSOS HUMANOS PARA LA INVESTIGACIÓN  NACIONAL</t>
  </si>
  <si>
    <t>C-3902-1000-6-40402D-3902005-03</t>
  </si>
  <si>
    <t>TRANSF. CTES. - SERVICIO DE APOYO FINANCIERO PARA LA FORMACIÓN DE NIVEL DOCTORAL - CAPACITACIÓN DE RECURSOS HUMANOS PARA LA INVESTIGACIÓN  NACIONAL</t>
  </si>
  <si>
    <t>C-3902-1000-6-40402D-3902012-03</t>
  </si>
  <si>
    <t>TRANSF. CTES. - SERVICIO DE APOYO FINANCIERO A ESTANCIAS POSDOCTORALES - CAPACITACIÓN DE RECURSOS HUMANOS PARA LA INVESTIGACIÓN  NACIONAL</t>
  </si>
  <si>
    <t>3. DERECHO HUMANO A LA ALIMENTACIÓN / C. SISTEMAS TERRITORIALES DE INNOVACIÓN, FORTALECIMIENTO DEL SISTEMA NACIONAL DE INNOVACIÓN AGROPECUARIA (SNIA) Y MISIÓN DE INVESTIGACIÓN E INNOVACIÓN</t>
  </si>
  <si>
    <t>FORTALECIMIENTO DE LA GOBERNANZA E INSTITUCIONALIDAD MULTINIVEL DEL SECTOR DE CIENCIA, TECNOLOGÍA E INNOVACIÓN  NACIONAL</t>
  </si>
  <si>
    <t>FORTALECIMIENTO DE LA GOBERNANZA E INSTITUCIONALIDAD MULTINIVEL DEL SECTOR DE CTEI.</t>
  </si>
  <si>
    <t>C-3905-1000-1</t>
  </si>
  <si>
    <t>Adoptar enfoques de políticas públicas de investigación e innovación para resolver grandes desafíos sociales, económicos y ambientales del país.
Fortalecer la gobernanza del SNCTI y sus capacidades a través de las políticas públicas, planes y programas de CTeI</t>
  </si>
  <si>
    <t>C-3905-1000-1-30101C</t>
  </si>
  <si>
    <t>C-3905-1000-1-30101C-3905005-02</t>
  </si>
  <si>
    <t>ADQUIS. DE BYS - SERVICIO DE ASISTENCIA TÉCNICA - FORTALECIMIENTO DE LA GOBERNANZA E INSTITUCIONALIDAD MULTINIVEL DEL SECTOR DE CIENCIA, TECNOLOGÍA E INNOVACIÓN  NACIONAL</t>
  </si>
  <si>
    <t>FORTALECIMIENTO DEL CAPITAL HUMANO PARA LA CIENCIA, LA TECNOLOGÍA Y LA INNOVACIÓN NACIONAL</t>
  </si>
  <si>
    <t xml:space="preserve"> FOMENTO A VOCACIONES Y FORMACIÓN, GENERACIÓN, USO Y APROPIACIÓN SOCIAL DEL CONOCIMIENTO DE LA CIENCIA, TECNOLOGÍA E INNOVACIÓN.</t>
  </si>
  <si>
    <t>C-3906-1000-1</t>
  </si>
  <si>
    <t>FORTALECIMIENTO DEL CAPITAL HUMANO PARA LA CIENCIA, LA TECNOLOGÍA Y LA INNOVACIÓN  NACIONAL</t>
  </si>
  <si>
    <t xml:space="preserve">Adoptar enfoques de políticas públicas de investigación e innovación para resolver grandes desafíos sociales, económicos y ambientales del país
Fortalecer la gobernanza del SNCTI y sus capacidades a través de las políticas públicas, planes y programas de CTeI.
Gestionar recursos para el SNCTI
Reducir las brechas territoriales, étnicas y de género en CTeI </t>
  </si>
  <si>
    <t>C-3906-1000-1-40402D</t>
  </si>
  <si>
    <t>En revisión</t>
  </si>
  <si>
    <t>C-3906-1000-1-40402D-3906008-03</t>
  </si>
  <si>
    <t>TRANSF. CTES. - SERVICIO DE APOYO FINANCIERO DE ESTANCIAS DE INVESTIGACIÓN - FORTALECIMIENTO DEL CAPITAL HUMANO PARA LA CIENCIA, LA TECNOLOGÍA Y LA INNOVACIÓN  NACIONAL</t>
  </si>
  <si>
    <t>INCREMENTO DE LA CTI AL DESARROLLO SOCIAL, ECONÓMICO, AMBIENTAL, Y SOSTENIBLE A NIVEL NACIONAL</t>
  </si>
  <si>
    <t>C-3906-1000-2</t>
  </si>
  <si>
    <t>TRANSF. CTES. - SERVICIO DE APOYO FINANCIERO A PROGRAMAS Y PROYECTOS DE CIENCIA, TECNOLOGÍA E INNOVACIÓN (CTI) PARA LA GENERACIÓN DE CONOCIMIENTO, DESARROLLO TECNOLÓGICO E INNOVACIÓN. (I+D+I) - INCREMENTO DE LA CTI AL DESARROLLO SOCIAL, ECONÓMICO, A</t>
  </si>
  <si>
    <t>C-3906-1000-2-20201F</t>
  </si>
  <si>
    <t>2. SEGURIDAD HUMANA Y JUSTICIA SOCIAL / F. FORTALECIMIENTO DE LA POLÍTICA DE CIENCIA, TECNOLOGÍA E INNOVACIÓN EN SALUD</t>
  </si>
  <si>
    <t>C-3906-1000-2-52104A</t>
  </si>
  <si>
    <t>5. CONVERGENCIA REGIONAL / A. TRANSFORMACIÓN PRODUCTIVA DE LAS REGIONES</t>
  </si>
  <si>
    <t>C-3906-1000-2-52104A-3906005-03</t>
  </si>
  <si>
    <t>FORTALECIMIENTO DE LAS CAPACIDADES ADMINISTRATIVAS, TECNOLÓGICAS Y DE GESTIÓN INSTITUCIONAL PARA IMPLEMENTAR LAS POLÍTICAS DEL MODELO</t>
  </si>
  <si>
    <t>FORTALECIMIENTO DE LA GESTIÓN Y DIRECCIÓN DEL SECTOR DE CIENCIA, TECNOLOGÍA E INNOVACIÓN</t>
  </si>
  <si>
    <t>C-3999-1000-1</t>
  </si>
  <si>
    <t>FORTALECIMIENTO DE LAS CAPACIDADES ADMINISTRATIVAS, TECNOLÓGICAS Y DE GESTIÓN INSTITUCIONAL PARA IMPLEMENTAR LAS POLÍTICAS DEL MODELO INTEGRADO DE PLANEACIÓN Y GESTIÓN  NACIONAL</t>
  </si>
  <si>
    <t>Fortalecer la gobernanza del SNCTI y sus capacidades a través de las políticas públicas, planes y programas de CTeI
Fortalecer el desempeño institucional del ministerio a través de la Innovación en la gestión pública.</t>
  </si>
  <si>
    <t>(PE9) Fortalecer la institucionalidad del ministerio mediante la implementación, sostenimiento, mejora de requisitos y buenas prácticas en materia de gestión, desempeño y transparencia para generar la confianza y legitimidad en la ciudadanía.</t>
  </si>
  <si>
    <t>Dirección Administrativa y Financiera</t>
  </si>
  <si>
    <t>C-3999-1000-1-53105B</t>
  </si>
  <si>
    <t>5. CONVERGENCIA REGIONAL / B. ENTIDADES PÚBLICAS TERRITORIALES Y NACIONALES FORTALECIDAS</t>
  </si>
  <si>
    <t>C-3999-1000-1-53105B-3999067-02</t>
  </si>
  <si>
    <t>ADQUIS. DE BYS - SERVICIO DE ASISTENCIA TÉCNICA - FORTALECIMIENTO DE LAS CAPACIDADES ADMINISTRATIVAS, TECNOLÓGICAS Y DE GESTIÓN INSTITUCIONAL PARA IMPLEMENTAR LAS POLÍTICAS DEL MODELO INTEGRADO DE PLANEACIÓN Y GESTIÓN  NACIONAL</t>
  </si>
  <si>
    <t>C-3999-1000-1-53105B-3999062-02</t>
  </si>
  <si>
    <t>ADQUIS. DE BYS - SERVICIOS TECNOLÓGICOS - FORTALECIMIENTO DE LAS CAPACIDADES ADMINISTRATIVAS, TECNOLÓGICAS Y DE GESTIÓN INSTITUCIONAL PARA IMPLEMENTAR LAS POLÍTICAS DEL MODELO INTEGRADO DE PLANEACIÓN Y GESTIÓN  NACIONAL</t>
  </si>
  <si>
    <t>C-3999-1000-1-53105B-3999069-02</t>
  </si>
  <si>
    <t>ADQUIS. DE BYS - SERVICIO DE ACTUALIZACIÓN DEL SISTEMA DE GESTIÓN - FORTALECIMIENTO DE LAS CAPACIDADES ADMINISTRATIVAS, TECNOLÓGICAS Y DE GESTIÓN INSTITUCIONAL PARA IMPLEMENTAR LAS POLÍTICAS DEL MODELO INTEGRADO DE PLANEACIÓN Y GESTIÓN  NACIONAL</t>
  </si>
  <si>
    <t>C-3905-1000-1-30101C-3905007-03</t>
  </si>
  <si>
    <t>TRANSF. CTES. - SERVICIO DE COOPERACIÓN INTERNACIONAL PARA LA CTEI - FORTALECIMIENTO DE LA GOBERNANZA E INSTITUCIONALIDAD MULTINIVEL DEL SECTOR DE CTEI</t>
  </si>
  <si>
    <t>C-3999-1000-1-53105B-3999066-02</t>
  </si>
  <si>
    <t>ADQUIS. DE BYS - SEDES DOTADAS - FORTALECIMIENTO DE LAS CAPACIDADES ADMINISTRATIVAS, TECNOLÓGICAS Y DE GESTIÓN INSTITUCIONAL PARA IMPLEMENTAR LAS POLÍTICAS DEL MODELO INTEGRADO DE PLANEACIÓN Y GESTIÓN  NACIONAL</t>
  </si>
  <si>
    <t>(PE3) Incrementar las vocaciones científicas en la población infantil y juvenil, la formación de alto nivel en CTeI, y el fomento a la vinculación del capital humano en el SNCTI; para contribuir a la sostenibilidad ambiental, económica y al bienestar social.</t>
  </si>
  <si>
    <t xml:space="preserve">(PE2) Implementar estrategias a corto, mediano y largo plazo que permitan apalancar recursos para la financiación de la CTeI en el País.
(PE4) Fomentar la capacidad de generación de conocimiento científico y tecnológico, el reconocimiento, el fortalecimiento de la infraestructura científica y tecnológica, de los actores del SNCTI y las capacidades de las Instituciones Generadoras de Conocimiento y de las entidades de soporte para aumentar la calidad e impacto del conocimiento en la sociedad.
(PE5) Mejorar las capacidades para la transferencia de conocimiento y tecnología, con el fin de incrementar los niveles de productividad del país aportando a la reindustrialización en los retos priorizados.
(PE6) Mejorar la comunicación pública y divulgación de la CTeI, para promover proyectos, estrategias comunicativas, pedagógicas y divulgativa de alto impacto, con el objetivo de incentivar; estimular; promover modelos abiertos y participativos de CTeI.
(PE7) Promover y fortalecer procesos de apropiación social del conocimiento y la innovación social en el territorio.
</t>
  </si>
  <si>
    <t>(PE1) Orientar el SNCTI mediante el diseño y evaluación de Políticas públicas en CTeI, la gestión de la gobernanza y del marco regulatorio del sector.
(PE6) Mejorar la comunicación pública y divulgación de la CTeI, para promover proyectos, estrategias comunicativas, pedagógicas y divulgativa de alto impacto, con el objetivo de incentivar; estimular; promover modelos abiertos y participativos de CTeI.
(PE8) Aumentar la cooperación a nivel internacional para consolidar el SNCTI.</t>
  </si>
  <si>
    <t>Dirección de vocaciones y formación
Dirección de Gestión de Recursos</t>
  </si>
  <si>
    <t>Despacho de la Ministra
Dirección de Gestión de Recursos</t>
  </si>
  <si>
    <r>
      <rPr>
        <b/>
        <sz val="8"/>
        <color theme="1"/>
        <rFont val="Arial Narrow"/>
        <family val="2"/>
      </rPr>
      <t>Viceministerio de Conocimiento, Innovación y Productividad</t>
    </r>
    <r>
      <rPr>
        <sz val="8"/>
        <color theme="1"/>
        <rFont val="Arial Narrow"/>
        <family val="2"/>
      </rPr>
      <t xml:space="preserve">
1-Dirección de Ciencia
2- Dirección de Desarrollo Tecnológico e Innovación
</t>
    </r>
    <r>
      <rPr>
        <b/>
        <sz val="8"/>
        <color theme="1"/>
        <rFont val="Arial Narrow"/>
        <family val="2"/>
      </rPr>
      <t>Viceministerio de Talento y Apropiación Social del Conocimiento</t>
    </r>
    <r>
      <rPr>
        <sz val="8"/>
        <color theme="1"/>
        <rFont val="Arial Narrow"/>
        <family val="2"/>
      </rPr>
      <t xml:space="preserve">
3- Dirección de Capacidades y Apropiación del Conocimiento
4- Dirección de Vocaciones y Formación
5-Dirección de Gestión de Recursos
</t>
    </r>
  </si>
  <si>
    <t>PLAN ANUAL DE INVERSIÓN Y GASTO PÚBLICO 2026</t>
  </si>
  <si>
    <t xml:space="preserve">Primera Versión </t>
  </si>
  <si>
    <t>El presente plan se aprueba en el Comité Ministerial realizado el 28 de enero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</si>
</sst>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7" formatCode="&quot;$&quot;\ #,##0.00;\-&quot;$&quot;\ #,##0.00"/>
    <numFmt numFmtId="41" formatCode="_-* #,##0_-;\-* #,##0_-;_-* &quot;-&quot;_-;_-@_-"/>
    <numFmt numFmtId="43" formatCode="_-* #,##0.00_-;\-* #,##0.00_-;_-* &quot;-&quot;??_-;_-@_-"/>
    <numFmt numFmtId="164" formatCode="_-* #,##0.00\ &quot;€&quot;_-;\-* #,##0.00\ &quot;€&quot;_-;_-* &quot;-&quot;??\ &quot;€&quot;_-;_-@_-"/>
    <numFmt numFmtId="165" formatCode="_-&quot;$&quot;* #,##0_-;\-&quot;$&quot;* #,##0_-;_-&quot;$&quot;* &quot;-&quot;??_-;_-@_-"/>
    <numFmt numFmtId="166" formatCode="[$-240A]d&quot; de &quot;mmmm&quot; de &quot;yyyy;@"/>
    <numFmt numFmtId="167" formatCode="yyyy\-mm\-dd;@"/>
    <numFmt numFmtId="168" formatCode="[$-1240A]&quot;$&quot;\ #,##0.00;\-&quot;$&quot;\ #,##0.00"/>
  </numFmts>
  <fonts count="33" x14ac:knownFonts="1">
    <font>
      <sz val="11"/>
      <color theme="1"/>
      <name val="Calibri"/>
      <family val="2"/>
      <scheme val="minor"/>
    </font>
    <font>
      <sz val="11"/>
      <color theme="1"/>
      <name val="Arial"/>
      <family val="2"/>
    </font>
    <font>
      <sz val="8"/>
      <name val="Arial"/>
      <family val="2"/>
    </font>
    <font>
      <b/>
      <sz val="12"/>
      <color theme="0"/>
      <name val="Arial"/>
      <family val="2"/>
    </font>
    <font>
      <b/>
      <sz val="8"/>
      <name val="Arial"/>
      <family val="2"/>
    </font>
    <font>
      <b/>
      <sz val="9"/>
      <name val="Arial"/>
      <family val="2"/>
    </font>
    <font>
      <b/>
      <sz val="11"/>
      <color theme="1"/>
      <name val="Arial"/>
      <family val="2"/>
    </font>
    <font>
      <sz val="9"/>
      <color indexed="81"/>
      <name val="Tahoma"/>
      <family val="2"/>
    </font>
    <font>
      <b/>
      <sz val="9"/>
      <color indexed="81"/>
      <name val="Tahoma"/>
      <family val="2"/>
    </font>
    <font>
      <sz val="11"/>
      <color theme="1"/>
      <name val="Calibri"/>
      <family val="2"/>
      <scheme val="minor"/>
    </font>
    <font>
      <sz val="8"/>
      <name val="Calibri"/>
      <family val="2"/>
      <scheme val="minor"/>
    </font>
    <font>
      <u/>
      <sz val="11"/>
      <color theme="10"/>
      <name val="Calibri"/>
      <family val="2"/>
      <scheme val="minor"/>
    </font>
    <font>
      <b/>
      <sz val="22"/>
      <name val="Arial Narrow"/>
      <family val="2"/>
    </font>
    <font>
      <sz val="11"/>
      <name val="Arial Narrow"/>
      <family val="2"/>
    </font>
    <font>
      <b/>
      <sz val="11"/>
      <name val="Arial Narrow"/>
      <family val="2"/>
    </font>
    <font>
      <u/>
      <sz val="11"/>
      <name val="Arial Narrow"/>
      <family val="2"/>
    </font>
    <font>
      <sz val="11"/>
      <color theme="1"/>
      <name val="Verdana"/>
      <family val="2"/>
    </font>
    <font>
      <sz val="10"/>
      <color theme="1"/>
      <name val="Verdana"/>
      <family val="2"/>
    </font>
    <font>
      <b/>
      <sz val="10"/>
      <name val="Verdana"/>
      <family val="2"/>
    </font>
    <font>
      <sz val="10"/>
      <name val="Verdana"/>
      <family val="2"/>
    </font>
    <font>
      <b/>
      <sz val="11"/>
      <name val="Verdana"/>
      <family val="2"/>
    </font>
    <font>
      <sz val="11"/>
      <name val="Verdana"/>
      <family val="2"/>
    </font>
    <font>
      <b/>
      <sz val="11"/>
      <color theme="1"/>
      <name val="Verdana"/>
      <family val="2"/>
    </font>
    <font>
      <b/>
      <sz val="16"/>
      <name val="Verdana"/>
      <family val="2"/>
    </font>
    <font>
      <b/>
      <sz val="8"/>
      <color theme="1"/>
      <name val="Arial Narrow"/>
      <family val="2"/>
    </font>
    <font>
      <b/>
      <sz val="9"/>
      <color theme="1"/>
      <name val="Arial Narrow"/>
      <family val="2"/>
    </font>
    <font>
      <sz val="8"/>
      <color theme="1"/>
      <name val="Arial Narrow"/>
      <family val="2"/>
    </font>
    <font>
      <sz val="9"/>
      <color theme="1"/>
      <name val="Arial Narrow"/>
      <family val="2"/>
    </font>
    <font>
      <sz val="8"/>
      <color rgb="FF000000"/>
      <name val="Arial Narrow"/>
      <family val="2"/>
    </font>
    <font>
      <sz val="9"/>
      <color rgb="FF000000"/>
      <name val="Arial Narrow"/>
      <family val="2"/>
    </font>
    <font>
      <sz val="8"/>
      <color rgb="FF000000"/>
      <name val="Times New Roman"/>
      <family val="1"/>
    </font>
    <font>
      <i/>
      <sz val="11"/>
      <color theme="1"/>
      <name val="Verdana"/>
      <family val="2"/>
    </font>
    <font>
      <b/>
      <sz val="8"/>
      <color rgb="FF000000"/>
      <name val="Times New Roman"/>
      <family val="1"/>
    </font>
  </fonts>
  <fills count="11">
    <fill>
      <patternFill patternType="none"/>
    </fill>
    <fill>
      <patternFill patternType="gray125"/>
    </fill>
    <fill>
      <patternFill patternType="solid">
        <fgColor theme="0"/>
        <bgColor indexed="64"/>
      </patternFill>
    </fill>
    <fill>
      <patternFill patternType="solid">
        <fgColor rgb="FF00919B"/>
        <bgColor indexed="64"/>
      </patternFill>
    </fill>
    <fill>
      <patternFill patternType="solid">
        <fgColor theme="0" tint="-0.14999847407452621"/>
        <bgColor indexed="64"/>
      </patternFill>
    </fill>
    <fill>
      <patternFill patternType="solid">
        <fgColor theme="9"/>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8" tint="0.79998168889431442"/>
        <bgColor indexed="64"/>
      </patternFill>
    </fill>
  </fills>
  <borders count="4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rgb="FFD3D3D3"/>
      </left>
      <right style="thin">
        <color rgb="FFD3D3D3"/>
      </right>
      <top style="thin">
        <color rgb="FFD3D3D3"/>
      </top>
      <bottom style="thin">
        <color rgb="FFD3D3D3"/>
      </bottom>
      <diagonal/>
    </border>
  </borders>
  <cellStyleXfs count="18">
    <xf numFmtId="0" fontId="0" fillId="0" borderId="0"/>
    <xf numFmtId="0" fontId="9" fillId="0" borderId="0"/>
    <xf numFmtId="0" fontId="11" fillId="0" borderId="0" applyNumberFormat="0" applyFill="0" applyBorder="0" applyAlignment="0" applyProtection="0"/>
    <xf numFmtId="41"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cellStyleXfs>
  <cellXfs count="171">
    <xf numFmtId="0" fontId="0" fillId="0" borderId="0" xfId="0"/>
    <xf numFmtId="0" fontId="1" fillId="0" borderId="0" xfId="0" applyFont="1"/>
    <xf numFmtId="0" fontId="2" fillId="0" borderId="0" xfId="0" applyFont="1" applyAlignment="1">
      <alignment horizont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vertical="center"/>
    </xf>
    <xf numFmtId="0" fontId="2" fillId="2" borderId="0" xfId="0" applyFont="1" applyFill="1"/>
    <xf numFmtId="0" fontId="2" fillId="0" borderId="0" xfId="0" applyFont="1"/>
    <xf numFmtId="0" fontId="2" fillId="2" borderId="3" xfId="0" applyFont="1" applyFill="1" applyBorder="1" applyAlignment="1">
      <alignment horizontal="left" vertical="center" wrapText="1"/>
    </xf>
    <xf numFmtId="0" fontId="2" fillId="0" borderId="3" xfId="0" applyFont="1" applyBorder="1" applyAlignment="1">
      <alignment horizontal="right" vertical="center" wrapText="1"/>
    </xf>
    <xf numFmtId="165" fontId="2" fillId="2" borderId="3" xfId="0" applyNumberFormat="1" applyFont="1" applyFill="1" applyBorder="1" applyAlignment="1">
      <alignment horizontal="center" vertical="center" wrapText="1"/>
    </xf>
    <xf numFmtId="165" fontId="2" fillId="2" borderId="4" xfId="0" applyNumberFormat="1" applyFont="1" applyFill="1" applyBorder="1" applyAlignment="1">
      <alignment horizontal="center" vertical="center" wrapText="1"/>
    </xf>
    <xf numFmtId="0" fontId="2" fillId="2" borderId="13" xfId="0" applyFont="1" applyFill="1" applyBorder="1" applyAlignment="1">
      <alignment horizontal="left" vertical="center" wrapText="1"/>
    </xf>
    <xf numFmtId="0" fontId="2" fillId="0" borderId="13" xfId="0" applyFont="1" applyBorder="1" applyAlignment="1">
      <alignment horizontal="right" vertical="center" wrapText="1"/>
    </xf>
    <xf numFmtId="165" fontId="2" fillId="0" borderId="13" xfId="0" applyNumberFormat="1" applyFont="1" applyBorder="1" applyAlignment="1">
      <alignment horizontal="center" vertical="center" wrapText="1"/>
    </xf>
    <xf numFmtId="165" fontId="2" fillId="2" borderId="13" xfId="0" applyNumberFormat="1" applyFont="1" applyFill="1" applyBorder="1" applyAlignment="1">
      <alignment horizontal="center" vertical="center" wrapText="1"/>
    </xf>
    <xf numFmtId="165" fontId="2" fillId="2" borderId="14" xfId="0" applyNumberFormat="1" applyFont="1" applyFill="1" applyBorder="1" applyAlignment="1">
      <alignment horizontal="center" vertical="center" wrapText="1"/>
    </xf>
    <xf numFmtId="0" fontId="5" fillId="4" borderId="16" xfId="0" applyFont="1" applyFill="1" applyBorder="1" applyAlignment="1" applyProtection="1">
      <alignment horizontal="center" vertical="center" wrapText="1"/>
      <protection locked="0"/>
    </xf>
    <xf numFmtId="0" fontId="5" fillId="4" borderId="16" xfId="0" applyFont="1" applyFill="1" applyBorder="1" applyAlignment="1">
      <alignment horizontal="left" vertical="center" wrapText="1"/>
    </xf>
    <xf numFmtId="0" fontId="5" fillId="4" borderId="16" xfId="0" applyFont="1" applyFill="1" applyBorder="1" applyAlignment="1">
      <alignment horizontal="right" vertical="center" wrapText="1"/>
    </xf>
    <xf numFmtId="165" fontId="5" fillId="4" borderId="16" xfId="0" applyNumberFormat="1" applyFont="1" applyFill="1" applyBorder="1" applyAlignment="1">
      <alignment horizontal="center" vertical="center" wrapText="1"/>
    </xf>
    <xf numFmtId="165" fontId="5" fillId="4" borderId="17" xfId="0" applyNumberFormat="1" applyFont="1" applyFill="1" applyBorder="1" applyAlignment="1">
      <alignment horizontal="center" vertical="center" wrapText="1"/>
    </xf>
    <xf numFmtId="0" fontId="1" fillId="2" borderId="13"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13" fillId="0" borderId="0" xfId="0" applyFont="1"/>
    <xf numFmtId="0" fontId="13" fillId="0" borderId="29" xfId="0" applyFont="1" applyBorder="1"/>
    <xf numFmtId="0" fontId="13" fillId="0" borderId="30" xfId="0" applyFont="1" applyBorder="1"/>
    <xf numFmtId="0" fontId="13" fillId="0" borderId="31" xfId="0" applyFont="1" applyBorder="1"/>
    <xf numFmtId="0" fontId="14" fillId="0" borderId="30" xfId="0" applyFont="1" applyBorder="1" applyAlignment="1">
      <alignment horizontal="center"/>
    </xf>
    <xf numFmtId="0" fontId="14" fillId="0" borderId="31" xfId="0" applyFont="1" applyBorder="1" applyAlignment="1">
      <alignment horizontal="center"/>
    </xf>
    <xf numFmtId="0" fontId="15" fillId="0" borderId="30" xfId="2" applyFont="1" applyBorder="1" applyAlignment="1">
      <alignment vertical="center"/>
    </xf>
    <xf numFmtId="0" fontId="13" fillId="0" borderId="30" xfId="0" applyFont="1" applyBorder="1" applyAlignment="1">
      <alignment horizontal="right"/>
    </xf>
    <xf numFmtId="0" fontId="13" fillId="0" borderId="31" xfId="0" applyFont="1" applyBorder="1" applyAlignment="1">
      <alignment horizontal="justify" wrapText="1"/>
    </xf>
    <xf numFmtId="0" fontId="13" fillId="0" borderId="31" xfId="0" applyFont="1" applyBorder="1" applyAlignment="1">
      <alignment horizontal="justify"/>
    </xf>
    <xf numFmtId="0" fontId="13" fillId="0" borderId="31" xfId="0" applyFont="1" applyBorder="1" applyAlignment="1">
      <alignment horizontal="justify" vertical="center" wrapText="1"/>
    </xf>
    <xf numFmtId="0" fontId="14" fillId="0" borderId="31" xfId="0" applyFont="1" applyBorder="1" applyAlignment="1">
      <alignment horizontal="justify"/>
    </xf>
    <xf numFmtId="0" fontId="13" fillId="0" borderId="30" xfId="0" applyFont="1" applyBorder="1" applyAlignment="1">
      <alignment vertical="center"/>
    </xf>
    <xf numFmtId="0" fontId="16" fillId="2" borderId="0" xfId="0" applyFont="1" applyFill="1"/>
    <xf numFmtId="0" fontId="16" fillId="2" borderId="18" xfId="0" applyFont="1" applyFill="1" applyBorder="1"/>
    <xf numFmtId="0" fontId="16" fillId="2" borderId="19" xfId="0" applyFont="1" applyFill="1" applyBorder="1"/>
    <xf numFmtId="0" fontId="16" fillId="2" borderId="20" xfId="0" applyFont="1" applyFill="1" applyBorder="1"/>
    <xf numFmtId="0" fontId="16" fillId="2" borderId="21" xfId="0" applyFont="1" applyFill="1" applyBorder="1"/>
    <xf numFmtId="0" fontId="16" fillId="2" borderId="22" xfId="0" applyFont="1" applyFill="1" applyBorder="1"/>
    <xf numFmtId="0" fontId="16" fillId="2" borderId="23" xfId="0" applyFont="1" applyFill="1" applyBorder="1"/>
    <xf numFmtId="0" fontId="16" fillId="2" borderId="24" xfId="0" applyFont="1" applyFill="1" applyBorder="1"/>
    <xf numFmtId="0" fontId="16" fillId="2" borderId="25" xfId="0" applyFont="1" applyFill="1" applyBorder="1"/>
    <xf numFmtId="0" fontId="16" fillId="0" borderId="0" xfId="0" applyFont="1"/>
    <xf numFmtId="0" fontId="16" fillId="2" borderId="13" xfId="0" applyFont="1" applyFill="1" applyBorder="1" applyAlignment="1">
      <alignment horizontal="center" vertical="center" wrapText="1"/>
    </xf>
    <xf numFmtId="0" fontId="20" fillId="2" borderId="13" xfId="0" applyFont="1" applyFill="1" applyBorder="1" applyAlignment="1">
      <alignment horizontal="center" vertical="center" wrapText="1"/>
    </xf>
    <xf numFmtId="0" fontId="21" fillId="2" borderId="13" xfId="0" applyFont="1" applyFill="1" applyBorder="1" applyAlignment="1">
      <alignment horizontal="center" vertical="center" wrapText="1"/>
    </xf>
    <xf numFmtId="0" fontId="16" fillId="0" borderId="0" xfId="0" applyFont="1" applyAlignment="1">
      <alignment horizontal="center"/>
    </xf>
    <xf numFmtId="0" fontId="20" fillId="2" borderId="0" xfId="0" applyFont="1" applyFill="1" applyAlignment="1">
      <alignment horizontal="center" vertical="center"/>
    </xf>
    <xf numFmtId="0" fontId="21" fillId="0" borderId="0" xfId="0" applyFont="1" applyAlignment="1">
      <alignment horizontal="center" vertical="center" wrapText="1"/>
    </xf>
    <xf numFmtId="41" fontId="16" fillId="0" borderId="0" xfId="0" applyNumberFormat="1" applyFont="1"/>
    <xf numFmtId="0" fontId="20" fillId="2" borderId="13" xfId="0" applyFont="1" applyFill="1" applyBorder="1" applyAlignment="1">
      <alignment horizontal="center" vertical="center"/>
    </xf>
    <xf numFmtId="0" fontId="20" fillId="0" borderId="13" xfId="0" applyFont="1" applyBorder="1" applyAlignment="1">
      <alignment horizontal="center" vertical="center"/>
    </xf>
    <xf numFmtId="0" fontId="20" fillId="8" borderId="13" xfId="0" applyFont="1" applyFill="1" applyBorder="1" applyAlignment="1">
      <alignment horizontal="center" vertical="center" wrapText="1"/>
    </xf>
    <xf numFmtId="0" fontId="17" fillId="0" borderId="0" xfId="0" applyFont="1"/>
    <xf numFmtId="0" fontId="17" fillId="2" borderId="0" xfId="0" applyFont="1" applyFill="1"/>
    <xf numFmtId="0" fontId="17" fillId="0" borderId="35" xfId="0" applyFont="1" applyBorder="1"/>
    <xf numFmtId="0" fontId="18" fillId="7" borderId="35" xfId="0" applyFont="1" applyFill="1" applyBorder="1" applyAlignment="1">
      <alignment horizontal="center" vertical="center"/>
    </xf>
    <xf numFmtId="0" fontId="18" fillId="7" borderId="36" xfId="0" applyFont="1" applyFill="1" applyBorder="1" applyAlignment="1">
      <alignment horizontal="center" vertical="center"/>
    </xf>
    <xf numFmtId="167" fontId="19" fillId="0" borderId="35" xfId="0" applyNumberFormat="1" applyFont="1" applyBorder="1" applyAlignment="1">
      <alignment horizontal="center" vertical="center" wrapText="1"/>
    </xf>
    <xf numFmtId="0" fontId="19" fillId="0" borderId="35" xfId="0" applyFont="1" applyBorder="1" applyAlignment="1">
      <alignment horizontal="left" vertical="center" wrapText="1"/>
    </xf>
    <xf numFmtId="0" fontId="19" fillId="0" borderId="35" xfId="0" applyFont="1" applyBorder="1" applyAlignment="1">
      <alignment horizontal="justify" vertical="center" wrapText="1"/>
    </xf>
    <xf numFmtId="0" fontId="18" fillId="0" borderId="35" xfId="0" applyFont="1" applyBorder="1" applyAlignment="1">
      <alignment horizontal="center" vertical="center"/>
    </xf>
    <xf numFmtId="166" fontId="19" fillId="0" borderId="35" xfId="0" applyNumberFormat="1" applyFont="1" applyBorder="1" applyAlignment="1">
      <alignment horizontal="center" vertical="center" wrapText="1"/>
    </xf>
    <xf numFmtId="0" fontId="17" fillId="0" borderId="35" xfId="0" applyFont="1" applyBorder="1" applyAlignment="1">
      <alignment horizontal="left" vertical="center" wrapText="1"/>
    </xf>
    <xf numFmtId="166" fontId="19" fillId="0" borderId="35" xfId="0" applyNumberFormat="1" applyFont="1" applyBorder="1" applyAlignment="1">
      <alignment vertical="center" wrapText="1"/>
    </xf>
    <xf numFmtId="0" fontId="24" fillId="8" borderId="35" xfId="0" applyFont="1" applyFill="1" applyBorder="1" applyAlignment="1">
      <alignment horizontal="left" vertical="center" wrapText="1"/>
    </xf>
    <xf numFmtId="0" fontId="24" fillId="8" borderId="35" xfId="0" applyFont="1" applyFill="1" applyBorder="1" applyAlignment="1">
      <alignment vertical="center"/>
    </xf>
    <xf numFmtId="168" fontId="25" fillId="8" borderId="35" xfId="0" applyNumberFormat="1" applyFont="1" applyFill="1" applyBorder="1" applyAlignment="1">
      <alignment vertical="center"/>
    </xf>
    <xf numFmtId="7" fontId="25" fillId="8" borderId="35" xfId="0" applyNumberFormat="1" applyFont="1" applyFill="1" applyBorder="1" applyAlignment="1">
      <alignment vertical="center"/>
    </xf>
    <xf numFmtId="0" fontId="26" fillId="0" borderId="35" xfId="0" applyFont="1" applyBorder="1" applyAlignment="1">
      <alignment horizontal="left" vertical="center" wrapText="1"/>
    </xf>
    <xf numFmtId="0" fontId="26" fillId="0" borderId="35" xfId="0" applyFont="1" applyBorder="1" applyAlignment="1">
      <alignment horizontal="center" vertical="center" wrapText="1"/>
    </xf>
    <xf numFmtId="0" fontId="26" fillId="0" borderId="35" xfId="0" applyFont="1" applyBorder="1" applyAlignment="1">
      <alignment horizontal="center" vertical="center"/>
    </xf>
    <xf numFmtId="0" fontId="26" fillId="0" borderId="35" xfId="0" applyFont="1" applyBorder="1" applyAlignment="1">
      <alignment vertical="center"/>
    </xf>
    <xf numFmtId="168" fontId="27" fillId="0" borderId="35" xfId="0" applyNumberFormat="1" applyFont="1" applyBorder="1" applyAlignment="1">
      <alignment vertical="center"/>
    </xf>
    <xf numFmtId="7" fontId="27" fillId="0" borderId="35" xfId="0" applyNumberFormat="1" applyFont="1" applyBorder="1" applyAlignment="1">
      <alignment vertical="center"/>
    </xf>
    <xf numFmtId="0" fontId="26" fillId="0" borderId="36" xfId="0" applyFont="1" applyBorder="1" applyAlignment="1">
      <alignment vertical="center"/>
    </xf>
    <xf numFmtId="0" fontId="26" fillId="0" borderId="40" xfId="0" applyFont="1" applyBorder="1" applyAlignment="1">
      <alignment vertical="center"/>
    </xf>
    <xf numFmtId="0" fontId="26" fillId="0" borderId="41" xfId="0" applyFont="1" applyBorder="1" applyAlignment="1">
      <alignment vertical="center"/>
    </xf>
    <xf numFmtId="168" fontId="25" fillId="9" borderId="35" xfId="0" applyNumberFormat="1" applyFont="1" applyFill="1" applyBorder="1" applyAlignment="1">
      <alignment vertical="center"/>
    </xf>
    <xf numFmtId="0" fontId="24" fillId="9" borderId="35" xfId="0" applyFont="1" applyFill="1" applyBorder="1" applyAlignment="1">
      <alignment horizontal="left" vertical="center" wrapText="1"/>
    </xf>
    <xf numFmtId="0" fontId="24" fillId="9" borderId="35" xfId="0" applyFont="1" applyFill="1" applyBorder="1" applyAlignment="1">
      <alignment vertical="center"/>
    </xf>
    <xf numFmtId="7" fontId="25" fillId="9" borderId="35" xfId="0" applyNumberFormat="1" applyFont="1" applyFill="1" applyBorder="1" applyAlignment="1">
      <alignment vertical="center"/>
    </xf>
    <xf numFmtId="0" fontId="16" fillId="0" borderId="0" xfId="0" applyFont="1" applyAlignment="1">
      <alignment horizontal="center" wrapText="1"/>
    </xf>
    <xf numFmtId="0" fontId="20" fillId="0" borderId="13" xfId="0" applyFont="1" applyBorder="1" applyAlignment="1">
      <alignment horizontal="center" vertical="center" wrapText="1"/>
    </xf>
    <xf numFmtId="0" fontId="16" fillId="0" borderId="0" xfId="0" applyFont="1" applyAlignment="1">
      <alignment wrapText="1"/>
    </xf>
    <xf numFmtId="0" fontId="24" fillId="4" borderId="35" xfId="0" applyFont="1" applyFill="1" applyBorder="1" applyAlignment="1">
      <alignment horizontal="left" vertical="center" wrapText="1"/>
    </xf>
    <xf numFmtId="0" fontId="24" fillId="4" borderId="35" xfId="0" applyFont="1" applyFill="1" applyBorder="1" applyAlignment="1">
      <alignment vertical="center"/>
    </xf>
    <xf numFmtId="168" fontId="25" fillId="4" borderId="35" xfId="0" applyNumberFormat="1" applyFont="1" applyFill="1" applyBorder="1" applyAlignment="1">
      <alignment vertical="center"/>
    </xf>
    <xf numFmtId="0" fontId="26" fillId="2" borderId="35" xfId="0" applyFont="1" applyFill="1" applyBorder="1" applyAlignment="1">
      <alignment horizontal="left" vertical="center" wrapText="1"/>
    </xf>
    <xf numFmtId="0" fontId="26" fillId="2" borderId="35" xfId="0" applyFont="1" applyFill="1" applyBorder="1" applyAlignment="1">
      <alignment horizontal="center" vertical="center"/>
    </xf>
    <xf numFmtId="168" fontId="27" fillId="2" borderId="35" xfId="0" applyNumberFormat="1" applyFont="1" applyFill="1" applyBorder="1" applyAlignment="1">
      <alignment vertical="center"/>
    </xf>
    <xf numFmtId="7" fontId="27" fillId="2" borderId="35" xfId="0" applyNumberFormat="1" applyFont="1" applyFill="1" applyBorder="1" applyAlignment="1">
      <alignment vertical="center"/>
    </xf>
    <xf numFmtId="0" fontId="24" fillId="10" borderId="35" xfId="0" applyFont="1" applyFill="1" applyBorder="1" applyAlignment="1">
      <alignment horizontal="left" vertical="center" wrapText="1"/>
    </xf>
    <xf numFmtId="0" fontId="24" fillId="10" borderId="35" xfId="0" applyFont="1" applyFill="1" applyBorder="1" applyAlignment="1">
      <alignment vertical="center"/>
    </xf>
    <xf numFmtId="168" fontId="25" fillId="10" borderId="35" xfId="0" applyNumberFormat="1" applyFont="1" applyFill="1" applyBorder="1" applyAlignment="1">
      <alignment vertical="center"/>
    </xf>
    <xf numFmtId="7" fontId="25" fillId="10" borderId="35" xfId="0" applyNumberFormat="1" applyFont="1" applyFill="1" applyBorder="1" applyAlignment="1">
      <alignment vertical="center"/>
    </xf>
    <xf numFmtId="7" fontId="25" fillId="4" borderId="35" xfId="0" applyNumberFormat="1" applyFont="1" applyFill="1" applyBorder="1" applyAlignment="1">
      <alignment vertical="center"/>
    </xf>
    <xf numFmtId="168" fontId="16" fillId="0" borderId="0" xfId="0" applyNumberFormat="1" applyFont="1"/>
    <xf numFmtId="3" fontId="16" fillId="0" borderId="0" xfId="0" applyNumberFormat="1" applyFont="1"/>
    <xf numFmtId="0" fontId="20" fillId="2" borderId="0" xfId="0" applyFont="1" applyFill="1" applyAlignment="1">
      <alignment horizontal="center" vertical="center" wrapText="1"/>
    </xf>
    <xf numFmtId="0" fontId="26" fillId="2" borderId="35" xfId="0" applyFont="1" applyFill="1" applyBorder="1" applyAlignment="1">
      <alignment horizontal="center" vertical="center" wrapText="1"/>
    </xf>
    <xf numFmtId="0" fontId="26" fillId="2" borderId="35" xfId="0" applyFont="1" applyFill="1" applyBorder="1" applyAlignment="1">
      <alignment vertical="center"/>
    </xf>
    <xf numFmtId="0" fontId="24" fillId="0" borderId="35" xfId="0" applyFont="1" applyBorder="1" applyAlignment="1">
      <alignment horizontal="left" vertical="center" wrapText="1"/>
    </xf>
    <xf numFmtId="0" fontId="24" fillId="0" borderId="35" xfId="0" applyFont="1" applyBorder="1" applyAlignment="1">
      <alignment vertical="center"/>
    </xf>
    <xf numFmtId="168" fontId="25" fillId="0" borderId="35" xfId="0" applyNumberFormat="1" applyFont="1" applyBorder="1" applyAlignment="1">
      <alignment vertical="center"/>
    </xf>
    <xf numFmtId="0" fontId="31" fillId="0" borderId="0" xfId="0" applyFont="1"/>
    <xf numFmtId="0" fontId="28" fillId="0" borderId="35" xfId="0" applyFont="1" applyBorder="1" applyAlignment="1">
      <alignment vertical="center" wrapText="1" readingOrder="1"/>
    </xf>
    <xf numFmtId="0" fontId="28" fillId="0" borderId="35" xfId="0" applyFont="1" applyBorder="1" applyAlignment="1">
      <alignment horizontal="left" vertical="center" wrapText="1" readingOrder="1"/>
    </xf>
    <xf numFmtId="168" fontId="29" fillId="0" borderId="35" xfId="0" applyNumberFormat="1" applyFont="1" applyBorder="1" applyAlignment="1">
      <alignment horizontal="right" vertical="center" wrapText="1" readingOrder="1"/>
    </xf>
    <xf numFmtId="168" fontId="30" fillId="0" borderId="42" xfId="0" applyNumberFormat="1" applyFont="1" applyBorder="1" applyAlignment="1">
      <alignment horizontal="right" vertical="center" wrapText="1" readingOrder="1"/>
    </xf>
    <xf numFmtId="0" fontId="30" fillId="0" borderId="35" xfId="0" applyFont="1" applyBorder="1" applyAlignment="1">
      <alignment vertical="center" wrapText="1" readingOrder="1"/>
    </xf>
    <xf numFmtId="0" fontId="30" fillId="0" borderId="35" xfId="0" applyFont="1" applyBorder="1" applyAlignment="1">
      <alignment horizontal="left" vertical="center" wrapText="1" readingOrder="1"/>
    </xf>
    <xf numFmtId="168" fontId="32" fillId="0" borderId="42" xfId="0" applyNumberFormat="1" applyFont="1" applyBorder="1" applyAlignment="1">
      <alignment horizontal="right" vertical="center" wrapText="1" readingOrder="1"/>
    </xf>
    <xf numFmtId="0" fontId="32" fillId="0" borderId="35" xfId="0" applyFont="1" applyBorder="1" applyAlignment="1">
      <alignment vertical="center" wrapText="1" readingOrder="1"/>
    </xf>
    <xf numFmtId="0" fontId="30" fillId="0" borderId="42" xfId="0" applyFont="1" applyBorder="1" applyAlignment="1">
      <alignment horizontal="left" vertical="center" wrapText="1" readingOrder="1"/>
    </xf>
    <xf numFmtId="0" fontId="21" fillId="0" borderId="0" xfId="0" applyFont="1"/>
    <xf numFmtId="0" fontId="1" fillId="2" borderId="13" xfId="0" applyFont="1" applyFill="1" applyBorder="1" applyAlignment="1">
      <alignment horizontal="center"/>
    </xf>
    <xf numFmtId="0" fontId="6" fillId="2" borderId="13" xfId="0" applyFont="1" applyFill="1" applyBorder="1" applyAlignment="1">
      <alignment horizontal="center" vertical="center"/>
    </xf>
    <xf numFmtId="0" fontId="3" fillId="3" borderId="1"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5" borderId="3" xfId="0" applyFont="1" applyFill="1" applyBorder="1" applyAlignment="1">
      <alignment horizontal="center" vertical="center"/>
    </xf>
    <xf numFmtId="0" fontId="3" fillId="5" borderId="4" xfId="0" applyFont="1" applyFill="1" applyBorder="1" applyAlignment="1">
      <alignment horizontal="center" vertical="center"/>
    </xf>
    <xf numFmtId="0" fontId="3" fillId="3" borderId="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7"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6" xfId="0" applyFont="1" applyBorder="1" applyAlignment="1">
      <alignment horizontal="center" vertical="center" wrapText="1"/>
    </xf>
    <xf numFmtId="0" fontId="2" fillId="2" borderId="3" xfId="0" applyFont="1" applyFill="1" applyBorder="1" applyAlignment="1" applyProtection="1">
      <alignment horizontal="center" vertical="center" wrapText="1"/>
      <protection locked="0"/>
    </xf>
    <xf numFmtId="0" fontId="2" fillId="2" borderId="13" xfId="0" applyFont="1" applyFill="1" applyBorder="1" applyAlignment="1" applyProtection="1">
      <alignment horizontal="center" vertical="center" wrapText="1"/>
      <protection locked="0"/>
    </xf>
    <xf numFmtId="0" fontId="12" fillId="6" borderId="26" xfId="0" applyFont="1" applyFill="1" applyBorder="1" applyAlignment="1">
      <alignment horizontal="center"/>
    </xf>
    <xf numFmtId="0" fontId="12" fillId="6" borderId="27" xfId="0" applyFont="1" applyFill="1" applyBorder="1" applyAlignment="1">
      <alignment horizontal="center"/>
    </xf>
    <xf numFmtId="0" fontId="12" fillId="6" borderId="28" xfId="0" applyFont="1" applyFill="1" applyBorder="1" applyAlignment="1">
      <alignment horizontal="center"/>
    </xf>
    <xf numFmtId="0" fontId="13" fillId="0" borderId="29" xfId="0" applyFont="1" applyBorder="1" applyAlignment="1">
      <alignment horizontal="center"/>
    </xf>
    <xf numFmtId="0" fontId="13" fillId="0" borderId="30" xfId="0" applyFont="1" applyBorder="1" applyAlignment="1">
      <alignment horizontal="center"/>
    </xf>
    <xf numFmtId="0" fontId="13" fillId="0" borderId="31" xfId="0" applyFont="1" applyBorder="1" applyAlignment="1">
      <alignment horizontal="center"/>
    </xf>
    <xf numFmtId="0" fontId="13" fillId="0" borderId="32"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34" xfId="0" applyFont="1" applyBorder="1" applyAlignment="1">
      <alignment horizontal="center" vertical="center" wrapText="1"/>
    </xf>
    <xf numFmtId="0" fontId="26" fillId="2" borderId="37" xfId="0" applyFont="1" applyFill="1" applyBorder="1" applyAlignment="1">
      <alignment horizontal="center" vertical="center" wrapText="1"/>
    </xf>
    <xf numFmtId="0" fontId="26" fillId="2" borderId="38" xfId="0" applyFont="1" applyFill="1" applyBorder="1" applyAlignment="1">
      <alignment horizontal="center" vertical="center"/>
    </xf>
    <xf numFmtId="0" fontId="26" fillId="2" borderId="39" xfId="0" applyFont="1" applyFill="1" applyBorder="1" applyAlignment="1">
      <alignment horizontal="center" vertical="center"/>
    </xf>
    <xf numFmtId="0" fontId="26" fillId="2" borderId="38" xfId="0" applyFont="1" applyFill="1" applyBorder="1" applyAlignment="1">
      <alignment horizontal="center" vertical="center" wrapText="1"/>
    </xf>
    <xf numFmtId="0" fontId="26" fillId="2" borderId="39" xfId="0" applyFont="1" applyFill="1" applyBorder="1" applyAlignment="1">
      <alignment horizontal="center" vertical="center" wrapText="1"/>
    </xf>
    <xf numFmtId="0" fontId="26" fillId="2" borderId="37" xfId="0" applyFont="1" applyFill="1" applyBorder="1" applyAlignment="1">
      <alignment horizontal="center" vertical="center"/>
    </xf>
    <xf numFmtId="0" fontId="26" fillId="2" borderId="38" xfId="0" applyFont="1" applyFill="1" applyBorder="1" applyAlignment="1">
      <alignment horizontal="center" wrapText="1"/>
    </xf>
    <xf numFmtId="0" fontId="26" fillId="2" borderId="39" xfId="0" applyFont="1" applyFill="1" applyBorder="1" applyAlignment="1">
      <alignment horizontal="center" wrapText="1"/>
    </xf>
    <xf numFmtId="0" fontId="26" fillId="2" borderId="37" xfId="0" applyFont="1" applyFill="1" applyBorder="1" applyAlignment="1">
      <alignment horizontal="center" wrapText="1"/>
    </xf>
    <xf numFmtId="0" fontId="20" fillId="8" borderId="13" xfId="0" applyFont="1" applyFill="1" applyBorder="1" applyAlignment="1">
      <alignment horizontal="center" vertical="center" wrapText="1"/>
    </xf>
    <xf numFmtId="41" fontId="20" fillId="8" borderId="13" xfId="0" applyNumberFormat="1" applyFont="1" applyFill="1" applyBorder="1" applyAlignment="1">
      <alignment horizontal="center" vertical="center" wrapText="1"/>
    </xf>
    <xf numFmtId="0" fontId="20" fillId="7" borderId="13" xfId="0" applyFont="1" applyFill="1" applyBorder="1" applyAlignment="1">
      <alignment horizontal="center" vertical="center" wrapText="1"/>
    </xf>
    <xf numFmtId="0" fontId="23" fillId="2" borderId="13" xfId="0" applyFont="1" applyFill="1" applyBorder="1" applyAlignment="1">
      <alignment horizontal="center" vertical="center"/>
    </xf>
    <xf numFmtId="0" fontId="16" fillId="0" borderId="13" xfId="0" applyFont="1" applyBorder="1" applyAlignment="1">
      <alignment horizontal="center"/>
    </xf>
    <xf numFmtId="0" fontId="22" fillId="8" borderId="13" xfId="0" applyFont="1" applyFill="1" applyBorder="1" applyAlignment="1">
      <alignment horizontal="center" vertical="center" wrapText="1"/>
    </xf>
    <xf numFmtId="0" fontId="18" fillId="7" borderId="35" xfId="0" applyFont="1" applyFill="1" applyBorder="1" applyAlignment="1">
      <alignment horizontal="center" vertical="center" wrapText="1"/>
    </xf>
  </cellXfs>
  <cellStyles count="18">
    <cellStyle name="Hipervínculo" xfId="2" builtinId="8"/>
    <cellStyle name="Millares [0] 2" xfId="3" xr:uid="{00000000-0005-0000-0000-000001000000}"/>
    <cellStyle name="Millares [0] 2 2" xfId="10" xr:uid="{00000000-0005-0000-0000-000002000000}"/>
    <cellStyle name="Millares [0] 3" xfId="9" xr:uid="{00000000-0005-0000-0000-000003000000}"/>
    <cellStyle name="Millares 2" xfId="4" xr:uid="{00000000-0005-0000-0000-000004000000}"/>
    <cellStyle name="Millares 2 2" xfId="11" xr:uid="{00000000-0005-0000-0000-000005000000}"/>
    <cellStyle name="Millares 3" xfId="6" xr:uid="{00000000-0005-0000-0000-000006000000}"/>
    <cellStyle name="Millares 3 2" xfId="13" xr:uid="{00000000-0005-0000-0000-000007000000}"/>
    <cellStyle name="Millares 4" xfId="5" xr:uid="{00000000-0005-0000-0000-000008000000}"/>
    <cellStyle name="Millares 4 2" xfId="12" xr:uid="{00000000-0005-0000-0000-000009000000}"/>
    <cellStyle name="Millares 5" xfId="7" xr:uid="{00000000-0005-0000-0000-00000A000000}"/>
    <cellStyle name="Millares 5 2" xfId="14" xr:uid="{00000000-0005-0000-0000-00000B000000}"/>
    <cellStyle name="Millares 6" xfId="8" xr:uid="{00000000-0005-0000-0000-00000C000000}"/>
    <cellStyle name="Millares 6 2" xfId="15" xr:uid="{00000000-0005-0000-0000-00000D000000}"/>
    <cellStyle name="Millares 7" xfId="16" xr:uid="{00000000-0005-0000-0000-00000E000000}"/>
    <cellStyle name="Moneda 2" xfId="17" xr:uid="{00000000-0005-0000-0000-00000F000000}"/>
    <cellStyle name="Normal" xfId="0" builtinId="0"/>
    <cellStyle name="Normal 2 2 2" xfId="1" xr:uid="{00000000-0005-0000-0000-000011000000}"/>
  </cellStyles>
  <dxfs count="0"/>
  <tableStyles count="1" defaultTableStyle="TableStyleMedium2" defaultPivotStyle="Estilo de tabla dinámica 1">
    <tableStyle name="Estilo de tabla dinámica 1" table="0" count="0" xr9:uid="{00000000-0011-0000-FFFF-FFFF00000000}"/>
  </tableStyles>
  <colors>
    <mruColors>
      <color rgb="FF3366CC"/>
      <color rgb="FF3772FF"/>
      <color rgb="FFE6EF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482600</xdr:colOff>
      <xdr:row>0</xdr:row>
      <xdr:rowOff>120650</xdr:rowOff>
    </xdr:from>
    <xdr:to>
      <xdr:col>2</xdr:col>
      <xdr:colOff>634307</xdr:colOff>
      <xdr:row>2</xdr:row>
      <xdr:rowOff>180975</xdr:rowOff>
    </xdr:to>
    <xdr:pic>
      <xdr:nvPicPr>
        <xdr:cNvPr id="2" name="Imagen 1" descr="Departamento Administrativo de Ciencia, Tecnología e Innovación. COLCIENCIAS">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2600" y="120650"/>
          <a:ext cx="3618807" cy="679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400050</xdr:colOff>
      <xdr:row>3</xdr:row>
      <xdr:rowOff>76200</xdr:rowOff>
    </xdr:from>
    <xdr:to>
      <xdr:col>9</xdr:col>
      <xdr:colOff>400050</xdr:colOff>
      <xdr:row>12</xdr:row>
      <xdr:rowOff>95250</xdr:rowOff>
    </xdr:to>
    <xdr:cxnSp macro="">
      <xdr:nvCxnSpPr>
        <xdr:cNvPr id="2" name="AutoShape 4">
          <a:extLst>
            <a:ext uri="{FF2B5EF4-FFF2-40B4-BE49-F238E27FC236}">
              <a16:creationId xmlns:a16="http://schemas.microsoft.com/office/drawing/2014/main" id="{FA79691E-99FF-4E7B-B936-A94433C69504}"/>
            </a:ext>
          </a:extLst>
        </xdr:cNvPr>
        <xdr:cNvCxnSpPr>
          <a:cxnSpLocks noChangeShapeType="1"/>
        </xdr:cNvCxnSpPr>
      </xdr:nvCxnSpPr>
      <xdr:spPr bwMode="auto">
        <a:xfrm>
          <a:off x="5334000" y="657225"/>
          <a:ext cx="0" cy="1733550"/>
        </a:xfrm>
        <a:prstGeom prst="straightConnector1">
          <a:avLst/>
        </a:prstGeom>
        <a:noFill/>
        <a:ln w="9525">
          <a:solidFill>
            <a:srgbClr val="000000"/>
          </a:solidFill>
          <a:round/>
          <a:headEnd/>
          <a:tailEnd/>
        </a:ln>
      </xdr:spPr>
    </xdr:cxnSp>
    <xdr:clientData/>
  </xdr:twoCellAnchor>
  <xdr:oneCellAnchor>
    <xdr:from>
      <xdr:col>5</xdr:col>
      <xdr:colOff>695325</xdr:colOff>
      <xdr:row>42</xdr:row>
      <xdr:rowOff>133350</xdr:rowOff>
    </xdr:from>
    <xdr:ext cx="76200" cy="438150"/>
    <xdr:sp macro="" textlink="">
      <xdr:nvSpPr>
        <xdr:cNvPr id="3" name="Text Box 5">
          <a:extLst>
            <a:ext uri="{FF2B5EF4-FFF2-40B4-BE49-F238E27FC236}">
              <a16:creationId xmlns:a16="http://schemas.microsoft.com/office/drawing/2014/main" id="{E9253DD7-0932-4CF7-94BA-04EE44838C30}"/>
            </a:ext>
          </a:extLst>
        </xdr:cNvPr>
        <xdr:cNvSpPr txBox="1">
          <a:spLocks noChangeArrowheads="1"/>
        </xdr:cNvSpPr>
      </xdr:nvSpPr>
      <xdr:spPr bwMode="auto">
        <a:xfrm>
          <a:off x="2905125" y="7534275"/>
          <a:ext cx="76200" cy="438150"/>
        </a:xfrm>
        <a:prstGeom prst="rect">
          <a:avLst/>
        </a:prstGeom>
        <a:solidFill>
          <a:srgbClr val="FFFFFF"/>
        </a:solidFill>
        <a:ln w="9525">
          <a:noFill/>
          <a:miter lim="800000"/>
          <a:headEnd/>
          <a:tailEnd/>
        </a:ln>
      </xdr:spPr>
      <xdr:txBody>
        <a:bodyPr wrap="none" lIns="91440" tIns="45720" rIns="91440" bIns="45720" anchor="t" upright="1">
          <a:spAutoFit/>
        </a:bodyPr>
        <a:lstStyle/>
        <a:p>
          <a:pPr algn="l" rtl="0">
            <a:defRPr sz="1000"/>
          </a:pP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xdr:txBody>
    </xdr:sp>
    <xdr:clientData/>
  </xdr:oneCellAnchor>
  <xdr:twoCellAnchor>
    <xdr:from>
      <xdr:col>7</xdr:col>
      <xdr:colOff>47063</xdr:colOff>
      <xdr:row>2</xdr:row>
      <xdr:rowOff>33056</xdr:rowOff>
    </xdr:from>
    <xdr:to>
      <xdr:col>9</xdr:col>
      <xdr:colOff>28015</xdr:colOff>
      <xdr:row>6</xdr:row>
      <xdr:rowOff>71156</xdr:rowOff>
    </xdr:to>
    <xdr:sp macro="" textlink="">
      <xdr:nvSpPr>
        <xdr:cNvPr id="4" name="Text Box 6">
          <a:extLst>
            <a:ext uri="{FF2B5EF4-FFF2-40B4-BE49-F238E27FC236}">
              <a16:creationId xmlns:a16="http://schemas.microsoft.com/office/drawing/2014/main" id="{0511412C-5929-4D80-BB52-B0598AAF56C7}"/>
            </a:ext>
          </a:extLst>
        </xdr:cNvPr>
        <xdr:cNvSpPr txBox="1">
          <a:spLocks noChangeArrowheads="1"/>
        </xdr:cNvSpPr>
      </xdr:nvSpPr>
      <xdr:spPr bwMode="auto">
        <a:xfrm>
          <a:off x="3618938" y="423581"/>
          <a:ext cx="1343027" cy="80010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3600" b="0" i="0" u="none" strike="noStrike" baseline="0">
              <a:solidFill>
                <a:sysClr val="windowText" lastClr="000000"/>
              </a:solidFill>
              <a:latin typeface="Arial" panose="020B0604020202020204" pitchFamily="34" charset="0"/>
              <a:cs typeface="Arial" panose="020B0604020202020204" pitchFamily="34" charset="0"/>
            </a:rPr>
            <a:t>2026</a:t>
          </a:r>
        </a:p>
        <a:p>
          <a:pPr algn="l" rtl="0">
            <a:defRPr sz="1000"/>
          </a:pPr>
          <a:endParaRPr lang="en-US" sz="3600" b="0" i="0" u="none" strike="noStrike" baseline="0">
            <a:solidFill>
              <a:sysClr val="windowText" lastClr="000000"/>
            </a:solidFill>
            <a:latin typeface="Arial Narrow" pitchFamily="34" charset="0"/>
            <a:cs typeface="Times New Roman"/>
          </a:endParaRPr>
        </a:p>
      </xdr:txBody>
    </xdr:sp>
    <xdr:clientData/>
  </xdr:twoCellAnchor>
  <xdr:twoCellAnchor>
    <xdr:from>
      <xdr:col>1</xdr:col>
      <xdr:colOff>343107</xdr:colOff>
      <xdr:row>30</xdr:row>
      <xdr:rowOff>67005</xdr:rowOff>
    </xdr:from>
    <xdr:to>
      <xdr:col>9</xdr:col>
      <xdr:colOff>179917</xdr:colOff>
      <xdr:row>34</xdr:row>
      <xdr:rowOff>158373</xdr:rowOff>
    </xdr:to>
    <xdr:sp macro="" textlink="">
      <xdr:nvSpPr>
        <xdr:cNvPr id="5" name="Text Box 9">
          <a:extLst>
            <a:ext uri="{FF2B5EF4-FFF2-40B4-BE49-F238E27FC236}">
              <a16:creationId xmlns:a16="http://schemas.microsoft.com/office/drawing/2014/main" id="{7405C235-F75D-4D4E-B487-B47A5D43BD4D}"/>
            </a:ext>
          </a:extLst>
        </xdr:cNvPr>
        <xdr:cNvSpPr txBox="1">
          <a:spLocks noChangeArrowheads="1"/>
        </xdr:cNvSpPr>
      </xdr:nvSpPr>
      <xdr:spPr bwMode="auto">
        <a:xfrm>
          <a:off x="406607" y="5369255"/>
          <a:ext cx="4694560" cy="853368"/>
        </a:xfrm>
        <a:prstGeom prst="rect">
          <a:avLst/>
        </a:prstGeom>
        <a:noFill/>
        <a:ln w="9525">
          <a:noFill/>
          <a:miter lim="800000"/>
          <a:headEnd/>
          <a:tailEnd/>
        </a:ln>
      </xdr:spPr>
      <xdr:txBody>
        <a:bodyPr vertOverflow="clip" wrap="square" lIns="91440" tIns="45720" rIns="91440" bIns="45720" anchor="t" upright="1"/>
        <a:lstStyle/>
        <a:p>
          <a:pPr algn="ctr" rtl="0">
            <a:defRPr sz="1000"/>
          </a:pPr>
          <a:r>
            <a:rPr lang="en-US" sz="1800" b="0" i="0" u="none" strike="noStrike" baseline="0">
              <a:solidFill>
                <a:sysClr val="windowText" lastClr="000000"/>
              </a:solidFill>
              <a:latin typeface="Segoe UI" panose="020B0502040204020203" pitchFamily="34" charset="0"/>
              <a:cs typeface="Segoe UI" panose="020B0502040204020203" pitchFamily="34" charset="0"/>
            </a:rPr>
            <a:t>Versión 01</a:t>
          </a:r>
        </a:p>
        <a:p>
          <a:pPr algn="ctr" rtl="0">
            <a:defRPr sz="1000"/>
          </a:pPr>
          <a:r>
            <a:rPr lang="en-US" sz="1800" b="0" i="0" u="none" strike="noStrike" baseline="0">
              <a:solidFill>
                <a:sysClr val="windowText" lastClr="000000"/>
              </a:solidFill>
              <a:latin typeface="Segoe UI" panose="020B0502040204020203" pitchFamily="34" charset="0"/>
              <a:cs typeface="Segoe UI" panose="020B0502040204020203" pitchFamily="34" charset="0"/>
            </a:rPr>
            <a:t>28 de enero 2026</a:t>
          </a:r>
        </a:p>
      </xdr:txBody>
    </xdr:sp>
    <xdr:clientData/>
  </xdr:twoCellAnchor>
  <xdr:twoCellAnchor>
    <xdr:from>
      <xdr:col>1</xdr:col>
      <xdr:colOff>485775</xdr:colOff>
      <xdr:row>12</xdr:row>
      <xdr:rowOff>95250</xdr:rowOff>
    </xdr:from>
    <xdr:to>
      <xdr:col>9</xdr:col>
      <xdr:colOff>400050</xdr:colOff>
      <xdr:row>12</xdr:row>
      <xdr:rowOff>95250</xdr:rowOff>
    </xdr:to>
    <xdr:cxnSp macro="">
      <xdr:nvCxnSpPr>
        <xdr:cNvPr id="6" name="AutoShape 10">
          <a:extLst>
            <a:ext uri="{FF2B5EF4-FFF2-40B4-BE49-F238E27FC236}">
              <a16:creationId xmlns:a16="http://schemas.microsoft.com/office/drawing/2014/main" id="{D02A71B5-4D26-4C7B-891B-5A17F69AB31A}"/>
            </a:ext>
          </a:extLst>
        </xdr:cNvPr>
        <xdr:cNvCxnSpPr>
          <a:cxnSpLocks noChangeShapeType="1"/>
        </xdr:cNvCxnSpPr>
      </xdr:nvCxnSpPr>
      <xdr:spPr bwMode="auto">
        <a:xfrm flipH="1">
          <a:off x="552450" y="2390775"/>
          <a:ext cx="4781550" cy="0"/>
        </a:xfrm>
        <a:prstGeom prst="straightConnector1">
          <a:avLst/>
        </a:prstGeom>
        <a:noFill/>
        <a:ln w="9525">
          <a:solidFill>
            <a:srgbClr val="000000"/>
          </a:solidFill>
          <a:round/>
          <a:headEnd/>
          <a:tailEnd/>
        </a:ln>
      </xdr:spPr>
    </xdr:cxnSp>
    <xdr:clientData/>
  </xdr:twoCellAnchor>
  <xdr:twoCellAnchor>
    <xdr:from>
      <xdr:col>1</xdr:col>
      <xdr:colOff>163606</xdr:colOff>
      <xdr:row>16</xdr:row>
      <xdr:rowOff>30256</xdr:rowOff>
    </xdr:from>
    <xdr:to>
      <xdr:col>9</xdr:col>
      <xdr:colOff>434229</xdr:colOff>
      <xdr:row>24</xdr:row>
      <xdr:rowOff>159684</xdr:rowOff>
    </xdr:to>
    <xdr:sp macro="" textlink="">
      <xdr:nvSpPr>
        <xdr:cNvPr id="7" name="Rectangle 11">
          <a:extLst>
            <a:ext uri="{FF2B5EF4-FFF2-40B4-BE49-F238E27FC236}">
              <a16:creationId xmlns:a16="http://schemas.microsoft.com/office/drawing/2014/main" id="{976A004B-757C-4677-B623-F00130C14558}"/>
            </a:ext>
          </a:extLst>
        </xdr:cNvPr>
        <xdr:cNvSpPr>
          <a:spLocks noChangeArrowheads="1"/>
        </xdr:cNvSpPr>
      </xdr:nvSpPr>
      <xdr:spPr bwMode="auto">
        <a:xfrm>
          <a:off x="230281" y="2859181"/>
          <a:ext cx="5137898" cy="1653428"/>
        </a:xfrm>
        <a:prstGeom prst="rect">
          <a:avLst/>
        </a:prstGeom>
        <a:solidFill>
          <a:schemeClr val="bg1">
            <a:lumMod val="75000"/>
          </a:schemeClr>
        </a:solidFill>
        <a:ln w="38100">
          <a:noFill/>
          <a:miter lim="800000"/>
          <a:headEnd/>
          <a:tailEnd/>
        </a:ln>
        <a:effectLst>
          <a:outerShdw dist="28398" dir="3806097" algn="ctr" rotWithShape="0">
            <a:srgbClr val="7F7F7F">
              <a:alpha val="50000"/>
            </a:srgbClr>
          </a:outerShdw>
        </a:effectLst>
      </xdr:spPr>
      <xdr:txBody>
        <a:bodyPr vertOverflow="clip" wrap="square" lIns="91440" tIns="45720" rIns="91440" bIns="45720" anchor="t" upright="1"/>
        <a:lstStyle/>
        <a:p>
          <a:pPr algn="ctr" rtl="0">
            <a:defRPr sz="1000"/>
          </a:pPr>
          <a:endParaRPr lang="en-US" sz="2400" b="0" i="0" u="none" strike="noStrike" baseline="0">
            <a:solidFill>
              <a:sysClr val="windowText" lastClr="000000"/>
            </a:solidFill>
            <a:latin typeface="Segoe UI" panose="020B0502040204020203" pitchFamily="34" charset="0"/>
            <a:cs typeface="Segoe UI" panose="020B0502040204020203" pitchFamily="34" charset="0"/>
          </a:endParaRPr>
        </a:p>
        <a:p>
          <a:pPr algn="ctr" rtl="0">
            <a:defRPr sz="1000"/>
          </a:pPr>
          <a:r>
            <a:rPr lang="en-US" sz="2000" b="1" i="0" u="none" strike="noStrike" baseline="0">
              <a:solidFill>
                <a:sysClr val="windowText" lastClr="000000"/>
              </a:solidFill>
              <a:latin typeface="Segoe UI" panose="020B0502040204020203" pitchFamily="34" charset="0"/>
              <a:cs typeface="Segoe UI" panose="020B0502040204020203" pitchFamily="34" charset="0"/>
            </a:rPr>
            <a:t>PLAN ANUAL DE INVERSIÓN Y GASTO PÚBLICO</a:t>
          </a:r>
        </a:p>
        <a:p>
          <a:pPr algn="ctr" rtl="0">
            <a:defRPr sz="1000"/>
          </a:pPr>
          <a:r>
            <a:rPr lang="en-US" sz="2000" b="1" i="0" u="none" strike="noStrike" baseline="0">
              <a:solidFill>
                <a:sysClr val="windowText" lastClr="000000"/>
              </a:solidFill>
              <a:latin typeface="Segoe UI" panose="020B0502040204020203" pitchFamily="34" charset="0"/>
              <a:cs typeface="Segoe UI" panose="020B0502040204020203" pitchFamily="34" charset="0"/>
            </a:rPr>
            <a:t>2026</a:t>
          </a:r>
        </a:p>
        <a:p>
          <a:pPr algn="ctr" rtl="0">
            <a:defRPr sz="1000"/>
          </a:pPr>
          <a:endParaRPr lang="en-US" sz="2400" b="0" i="0" u="none" strike="noStrike" baseline="0">
            <a:solidFill>
              <a:srgbClr val="FFFFFF"/>
            </a:solidFill>
            <a:latin typeface="Arial Narrow"/>
          </a:endParaRPr>
        </a:p>
      </xdr:txBody>
    </xdr:sp>
    <xdr:clientData/>
  </xdr:twoCellAnchor>
  <xdr:twoCellAnchor>
    <xdr:from>
      <xdr:col>9</xdr:col>
      <xdr:colOff>400050</xdr:colOff>
      <xdr:row>31</xdr:row>
      <xdr:rowOff>66675</xdr:rowOff>
    </xdr:from>
    <xdr:to>
      <xdr:col>9</xdr:col>
      <xdr:colOff>400050</xdr:colOff>
      <xdr:row>41</xdr:row>
      <xdr:rowOff>104775</xdr:rowOff>
    </xdr:to>
    <xdr:cxnSp macro="">
      <xdr:nvCxnSpPr>
        <xdr:cNvPr id="8" name="AutoShape 12">
          <a:extLst>
            <a:ext uri="{FF2B5EF4-FFF2-40B4-BE49-F238E27FC236}">
              <a16:creationId xmlns:a16="http://schemas.microsoft.com/office/drawing/2014/main" id="{A46218A2-D8FB-47E7-B720-A9B5C06CCCDA}"/>
            </a:ext>
          </a:extLst>
        </xdr:cNvPr>
        <xdr:cNvCxnSpPr>
          <a:cxnSpLocks noChangeShapeType="1"/>
        </xdr:cNvCxnSpPr>
      </xdr:nvCxnSpPr>
      <xdr:spPr bwMode="auto">
        <a:xfrm>
          <a:off x="5334000" y="5562600"/>
          <a:ext cx="0" cy="1752600"/>
        </a:xfrm>
        <a:prstGeom prst="straightConnector1">
          <a:avLst/>
        </a:prstGeom>
        <a:noFill/>
        <a:ln w="9525">
          <a:solidFill>
            <a:srgbClr val="000000"/>
          </a:solidFill>
          <a:round/>
          <a:headEnd/>
          <a:tailEnd/>
        </a:ln>
      </xdr:spPr>
    </xdr:cxnSp>
    <xdr:clientData/>
  </xdr:twoCellAnchor>
  <xdr:twoCellAnchor>
    <xdr:from>
      <xdr:col>1</xdr:col>
      <xdr:colOff>485775</xdr:colOff>
      <xdr:row>28</xdr:row>
      <xdr:rowOff>95250</xdr:rowOff>
    </xdr:from>
    <xdr:to>
      <xdr:col>9</xdr:col>
      <xdr:colOff>400050</xdr:colOff>
      <xdr:row>28</xdr:row>
      <xdr:rowOff>95250</xdr:rowOff>
    </xdr:to>
    <xdr:cxnSp macro="">
      <xdr:nvCxnSpPr>
        <xdr:cNvPr id="9" name="AutoShape 13">
          <a:extLst>
            <a:ext uri="{FF2B5EF4-FFF2-40B4-BE49-F238E27FC236}">
              <a16:creationId xmlns:a16="http://schemas.microsoft.com/office/drawing/2014/main" id="{F4ED52C4-8078-4716-A10D-B9367BB13868}"/>
            </a:ext>
          </a:extLst>
        </xdr:cNvPr>
        <xdr:cNvCxnSpPr>
          <a:cxnSpLocks noChangeShapeType="1"/>
        </xdr:cNvCxnSpPr>
      </xdr:nvCxnSpPr>
      <xdr:spPr bwMode="auto">
        <a:xfrm flipH="1">
          <a:off x="552450" y="5019675"/>
          <a:ext cx="4781550" cy="0"/>
        </a:xfrm>
        <a:prstGeom prst="straightConnector1">
          <a:avLst/>
        </a:prstGeom>
        <a:noFill/>
        <a:ln w="9525">
          <a:solidFill>
            <a:srgbClr val="000000"/>
          </a:solidFill>
          <a:round/>
          <a:headEnd/>
          <a:tailEnd/>
        </a:ln>
      </xdr:spPr>
    </xdr:cxnSp>
    <xdr:clientData/>
  </xdr:twoCellAnchor>
  <xdr:twoCellAnchor>
    <xdr:from>
      <xdr:col>9</xdr:col>
      <xdr:colOff>400050</xdr:colOff>
      <xdr:row>28</xdr:row>
      <xdr:rowOff>95250</xdr:rowOff>
    </xdr:from>
    <xdr:to>
      <xdr:col>9</xdr:col>
      <xdr:colOff>400050</xdr:colOff>
      <xdr:row>41</xdr:row>
      <xdr:rowOff>104775</xdr:rowOff>
    </xdr:to>
    <xdr:cxnSp macro="">
      <xdr:nvCxnSpPr>
        <xdr:cNvPr id="10" name="AutoShape 14">
          <a:extLst>
            <a:ext uri="{FF2B5EF4-FFF2-40B4-BE49-F238E27FC236}">
              <a16:creationId xmlns:a16="http://schemas.microsoft.com/office/drawing/2014/main" id="{933617A4-8C7E-4C53-9A28-1FAEC4CF2444}"/>
            </a:ext>
          </a:extLst>
        </xdr:cNvPr>
        <xdr:cNvCxnSpPr>
          <a:cxnSpLocks noChangeShapeType="1"/>
        </xdr:cNvCxnSpPr>
      </xdr:nvCxnSpPr>
      <xdr:spPr bwMode="auto">
        <a:xfrm>
          <a:off x="5334000" y="5019675"/>
          <a:ext cx="0" cy="2295525"/>
        </a:xfrm>
        <a:prstGeom prst="straightConnector1">
          <a:avLst/>
        </a:prstGeom>
        <a:noFill/>
        <a:ln w="9525">
          <a:solidFill>
            <a:srgbClr val="000000"/>
          </a:solidFill>
          <a:round/>
          <a:headEnd/>
          <a:tailEnd/>
        </a:ln>
      </xdr:spPr>
    </xdr:cxnSp>
    <xdr:clientData/>
  </xdr:twoCellAnchor>
  <xdr:twoCellAnchor editAs="oneCell">
    <xdr:from>
      <xdr:col>5</xdr:col>
      <xdr:colOff>83127</xdr:colOff>
      <xdr:row>35</xdr:row>
      <xdr:rowOff>74817</xdr:rowOff>
    </xdr:from>
    <xdr:to>
      <xdr:col>6</xdr:col>
      <xdr:colOff>182880</xdr:colOff>
      <xdr:row>41</xdr:row>
      <xdr:rowOff>16628</xdr:rowOff>
    </xdr:to>
    <xdr:pic>
      <xdr:nvPicPr>
        <xdr:cNvPr id="12" name="Imagen 11">
          <a:extLst>
            <a:ext uri="{FF2B5EF4-FFF2-40B4-BE49-F238E27FC236}">
              <a16:creationId xmlns:a16="http://schemas.microsoft.com/office/drawing/2014/main" id="{CB86FDC0-97D3-A14A-1234-A1FD86BF55A7}"/>
            </a:ext>
          </a:extLst>
        </xdr:cNvPr>
        <xdr:cNvPicPr/>
      </xdr:nvPicPr>
      <xdr:blipFill>
        <a:blip xmlns:r="http://schemas.openxmlformats.org/officeDocument/2006/relationships" r:embed="rId1"/>
        <a:srcRect l="10881" t="16322" r="9568" b="17636"/>
        <a:stretch>
          <a:fillRect/>
        </a:stretch>
      </xdr:blipFill>
      <xdr:spPr>
        <a:xfrm>
          <a:off x="2560320" y="6342613"/>
          <a:ext cx="955964" cy="822960"/>
        </a:xfrm>
        <a:prstGeom prst="rect">
          <a:avLst/>
        </a:prstGeom>
        <a:noFill/>
        <a:ln>
          <a:noFill/>
          <a:prstDash/>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2902738</xdr:colOff>
      <xdr:row>0</xdr:row>
      <xdr:rowOff>0</xdr:rowOff>
    </xdr:from>
    <xdr:to>
      <xdr:col>0</xdr:col>
      <xdr:colOff>3928502</xdr:colOff>
      <xdr:row>3</xdr:row>
      <xdr:rowOff>150591</xdr:rowOff>
    </xdr:to>
    <xdr:pic>
      <xdr:nvPicPr>
        <xdr:cNvPr id="2" name="Imagen 1">
          <a:extLst>
            <a:ext uri="{FF2B5EF4-FFF2-40B4-BE49-F238E27FC236}">
              <a16:creationId xmlns:a16="http://schemas.microsoft.com/office/drawing/2014/main" id="{D7214E9C-B7BD-FBB5-AB7D-8F02FF9A21D4}"/>
            </a:ext>
          </a:extLst>
        </xdr:cNvPr>
        <xdr:cNvPicPr/>
      </xdr:nvPicPr>
      <xdr:blipFill>
        <a:blip xmlns:r="http://schemas.openxmlformats.org/officeDocument/2006/relationships" r:embed="rId1"/>
        <a:srcRect l="10881" t="16322" r="9568" b="17636"/>
        <a:stretch>
          <a:fillRect/>
        </a:stretch>
      </xdr:blipFill>
      <xdr:spPr>
        <a:xfrm>
          <a:off x="2902738" y="0"/>
          <a:ext cx="1025764" cy="977289"/>
        </a:xfrm>
        <a:prstGeom prst="rect">
          <a:avLst/>
        </a:prstGeom>
        <a:noFill/>
        <a:ln>
          <a:noFill/>
          <a:prstDash/>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357448</xdr:colOff>
      <xdr:row>0</xdr:row>
      <xdr:rowOff>91440</xdr:rowOff>
    </xdr:from>
    <xdr:to>
      <xdr:col>0</xdr:col>
      <xdr:colOff>1172095</xdr:colOff>
      <xdr:row>0</xdr:row>
      <xdr:rowOff>748145</xdr:rowOff>
    </xdr:to>
    <xdr:pic>
      <xdr:nvPicPr>
        <xdr:cNvPr id="3" name="Imagen 2">
          <a:extLst>
            <a:ext uri="{FF2B5EF4-FFF2-40B4-BE49-F238E27FC236}">
              <a16:creationId xmlns:a16="http://schemas.microsoft.com/office/drawing/2014/main" id="{FD0F3BD5-88AE-4C47-8BA1-93BF095B7C82}"/>
            </a:ext>
          </a:extLst>
        </xdr:cNvPr>
        <xdr:cNvPicPr/>
      </xdr:nvPicPr>
      <xdr:blipFill>
        <a:blip xmlns:r="http://schemas.openxmlformats.org/officeDocument/2006/relationships" r:embed="rId1"/>
        <a:srcRect l="10881" t="16322" r="9568" b="17636"/>
        <a:stretch>
          <a:fillRect/>
        </a:stretch>
      </xdr:blipFill>
      <xdr:spPr>
        <a:xfrm>
          <a:off x="357448" y="91440"/>
          <a:ext cx="814647" cy="656705"/>
        </a:xfrm>
        <a:prstGeom prst="rect">
          <a:avLst/>
        </a:prstGeom>
        <a:noFill/>
        <a:ln>
          <a:noFill/>
          <a:prstDash/>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K9"/>
  <sheetViews>
    <sheetView topLeftCell="I3" zoomScaleNormal="100" workbookViewId="0">
      <selection activeCell="K18" sqref="K18"/>
    </sheetView>
  </sheetViews>
  <sheetFormatPr baseColWidth="10" defaultColWidth="11.44140625" defaultRowHeight="13.8" x14ac:dyDescent="0.25"/>
  <cols>
    <col min="1" max="2" width="26" style="1" customWidth="1"/>
    <col min="3" max="3" width="19.44140625" style="1" customWidth="1"/>
    <col min="4" max="4" width="20.44140625" style="1" customWidth="1"/>
    <col min="5" max="5" width="18.33203125" style="1" customWidth="1"/>
    <col min="6" max="6" width="17.44140625" style="1" customWidth="1"/>
    <col min="7" max="7" width="11.33203125" style="1" customWidth="1"/>
    <col min="8" max="8" width="26.44140625" style="1" customWidth="1"/>
    <col min="9" max="9" width="22.33203125" style="1" customWidth="1"/>
    <col min="10" max="10" width="18.44140625" style="1" customWidth="1"/>
    <col min="11" max="11" width="28.33203125" style="1" customWidth="1"/>
    <col min="12" max="16384" width="11.44140625" style="1"/>
  </cols>
  <sheetData>
    <row r="1" spans="1:11" ht="24" customHeight="1" x14ac:dyDescent="0.25">
      <c r="A1" s="121"/>
      <c r="B1" s="121"/>
      <c r="C1" s="121"/>
      <c r="D1" s="122" t="s">
        <v>14</v>
      </c>
      <c r="E1" s="122"/>
      <c r="F1" s="122"/>
      <c r="G1" s="122"/>
      <c r="H1" s="122"/>
      <c r="I1" s="122"/>
      <c r="J1" s="122"/>
      <c r="K1" s="22" t="s">
        <v>15</v>
      </c>
    </row>
    <row r="2" spans="1:11" ht="24.75" customHeight="1" x14ac:dyDescent="0.25">
      <c r="A2" s="121"/>
      <c r="B2" s="121"/>
      <c r="C2" s="121"/>
      <c r="D2" s="122"/>
      <c r="E2" s="122"/>
      <c r="F2" s="122"/>
      <c r="G2" s="122"/>
      <c r="H2" s="122"/>
      <c r="I2" s="122"/>
      <c r="J2" s="122"/>
      <c r="K2" s="22" t="s">
        <v>12</v>
      </c>
    </row>
    <row r="3" spans="1:11" ht="26.25" customHeight="1" x14ac:dyDescent="0.25">
      <c r="A3" s="121"/>
      <c r="B3" s="121"/>
      <c r="C3" s="121"/>
      <c r="D3" s="122"/>
      <c r="E3" s="122"/>
      <c r="F3" s="122"/>
      <c r="G3" s="122"/>
      <c r="H3" s="122"/>
      <c r="I3" s="122"/>
      <c r="J3" s="122"/>
      <c r="K3" s="22" t="s">
        <v>13</v>
      </c>
    </row>
    <row r="4" spans="1:11" ht="22.95" customHeight="1" thickBot="1" x14ac:dyDescent="0.3">
      <c r="A4" s="2"/>
      <c r="B4" s="2"/>
      <c r="C4" s="2"/>
      <c r="D4" s="3"/>
      <c r="E4" s="4"/>
      <c r="F4" s="4"/>
      <c r="G4" s="5"/>
      <c r="H4" s="6"/>
      <c r="I4" s="7"/>
      <c r="J4" s="7"/>
      <c r="K4" s="7"/>
    </row>
    <row r="5" spans="1:11" ht="24.45" customHeight="1" x14ac:dyDescent="0.25">
      <c r="A5" s="123" t="s">
        <v>0</v>
      </c>
      <c r="B5" s="125" t="s">
        <v>1</v>
      </c>
      <c r="C5" s="127" t="s">
        <v>2</v>
      </c>
      <c r="D5" s="129" t="s">
        <v>3</v>
      </c>
      <c r="E5" s="129" t="s">
        <v>4</v>
      </c>
      <c r="F5" s="127" t="s">
        <v>5</v>
      </c>
      <c r="G5" s="127" t="s">
        <v>6</v>
      </c>
      <c r="H5" s="131" t="s">
        <v>7</v>
      </c>
      <c r="I5" s="131"/>
      <c r="J5" s="132"/>
      <c r="K5" s="133" t="s">
        <v>8</v>
      </c>
    </row>
    <row r="6" spans="1:11" ht="29.55" customHeight="1" thickBot="1" x14ac:dyDescent="0.3">
      <c r="A6" s="124"/>
      <c r="B6" s="126"/>
      <c r="C6" s="128"/>
      <c r="D6" s="130"/>
      <c r="E6" s="130"/>
      <c r="F6" s="128"/>
      <c r="G6" s="128"/>
      <c r="H6" s="23" t="s">
        <v>16</v>
      </c>
      <c r="I6" s="23" t="s">
        <v>9</v>
      </c>
      <c r="J6" s="24" t="s">
        <v>10</v>
      </c>
      <c r="K6" s="134"/>
    </row>
    <row r="7" spans="1:11" x14ac:dyDescent="0.25">
      <c r="A7" s="135"/>
      <c r="B7" s="138"/>
      <c r="C7" s="141"/>
      <c r="D7" s="144"/>
      <c r="E7" s="8"/>
      <c r="F7" s="8"/>
      <c r="G7" s="9"/>
      <c r="H7" s="10"/>
      <c r="I7" s="10"/>
      <c r="J7" s="10"/>
      <c r="K7" s="11"/>
    </row>
    <row r="8" spans="1:11" ht="14.55" customHeight="1" x14ac:dyDescent="0.25">
      <c r="A8" s="136"/>
      <c r="B8" s="139"/>
      <c r="C8" s="142"/>
      <c r="D8" s="145"/>
      <c r="E8" s="12"/>
      <c r="F8" s="12"/>
      <c r="G8" s="13"/>
      <c r="H8" s="14"/>
      <c r="I8" s="15"/>
      <c r="J8" s="15"/>
      <c r="K8" s="16"/>
    </row>
    <row r="9" spans="1:11" ht="15" customHeight="1" thickBot="1" x14ac:dyDescent="0.3">
      <c r="A9" s="137"/>
      <c r="B9" s="140"/>
      <c r="C9" s="143"/>
      <c r="D9" s="17" t="s">
        <v>11</v>
      </c>
      <c r="E9" s="18"/>
      <c r="F9" s="18"/>
      <c r="G9" s="19"/>
      <c r="H9" s="20">
        <f>+SUM(H7:H8)</f>
        <v>0</v>
      </c>
      <c r="I9" s="20">
        <f>+SUM(I7:I8)</f>
        <v>0</v>
      </c>
      <c r="J9" s="20">
        <f>+SUM(J7:J8)</f>
        <v>0</v>
      </c>
      <c r="K9" s="21"/>
    </row>
  </sheetData>
  <mergeCells count="15">
    <mergeCell ref="K5:K6"/>
    <mergeCell ref="A7:A9"/>
    <mergeCell ref="B7:B9"/>
    <mergeCell ref="C7:C9"/>
    <mergeCell ref="D7:D8"/>
    <mergeCell ref="A1:C3"/>
    <mergeCell ref="D1:J3"/>
    <mergeCell ref="A5:A6"/>
    <mergeCell ref="B5:B6"/>
    <mergeCell ref="C5:C6"/>
    <mergeCell ref="D5:D6"/>
    <mergeCell ref="E5:E6"/>
    <mergeCell ref="F5:F6"/>
    <mergeCell ref="G5:G6"/>
    <mergeCell ref="H5:J5"/>
  </mergeCells>
  <pageMargins left="0.25" right="0.25" top="0.75" bottom="0.75" header="0.3" footer="0.3"/>
  <pageSetup scale="47"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5"/>
  <sheetViews>
    <sheetView showGridLines="0" topLeftCell="D23" zoomScaleNormal="100" workbookViewId="0">
      <selection activeCell="D26" sqref="A26:XFD1048576"/>
    </sheetView>
  </sheetViews>
  <sheetFormatPr baseColWidth="10" defaultColWidth="11.44140625" defaultRowHeight="13.8" x14ac:dyDescent="0.25"/>
  <cols>
    <col min="1" max="1" width="4.33203125" style="25" customWidth="1"/>
    <col min="2" max="2" width="7" style="25" customWidth="1"/>
    <col min="3" max="3" width="25.33203125" style="25" customWidth="1"/>
    <col min="4" max="4" width="77.109375" style="25" bestFit="1" customWidth="1"/>
    <col min="5" max="16384" width="11.44140625" style="25"/>
  </cols>
  <sheetData>
    <row r="1" spans="1:4" ht="28.2" x14ac:dyDescent="0.5">
      <c r="A1" s="146" t="s">
        <v>23</v>
      </c>
      <c r="B1" s="147"/>
      <c r="C1" s="147"/>
      <c r="D1" s="148"/>
    </row>
    <row r="2" spans="1:4" ht="27" customHeight="1" x14ac:dyDescent="0.25">
      <c r="A2" s="26"/>
      <c r="B2" s="27" t="s">
        <v>22</v>
      </c>
      <c r="C2" s="27"/>
      <c r="D2" s="28"/>
    </row>
    <row r="3" spans="1:4" x14ac:dyDescent="0.25">
      <c r="A3" s="26">
        <v>1</v>
      </c>
      <c r="B3" s="29" t="s">
        <v>24</v>
      </c>
      <c r="C3" s="29"/>
      <c r="D3" s="30" t="s">
        <v>41</v>
      </c>
    </row>
    <row r="4" spans="1:4" x14ac:dyDescent="0.25">
      <c r="A4" s="26"/>
      <c r="B4" s="37" t="s">
        <v>25</v>
      </c>
      <c r="C4" s="27" t="s">
        <v>26</v>
      </c>
      <c r="D4" s="28"/>
    </row>
    <row r="5" spans="1:4" ht="27.6" x14ac:dyDescent="0.25">
      <c r="A5" s="26"/>
      <c r="B5" s="37" t="s">
        <v>27</v>
      </c>
      <c r="C5" s="31" t="s">
        <v>60</v>
      </c>
      <c r="D5" s="33" t="s">
        <v>42</v>
      </c>
    </row>
    <row r="6" spans="1:4" ht="26.25" customHeight="1" x14ac:dyDescent="0.25">
      <c r="A6" s="26"/>
      <c r="B6" s="37" t="s">
        <v>28</v>
      </c>
      <c r="C6" s="31" t="s">
        <v>29</v>
      </c>
      <c r="D6" s="34" t="s">
        <v>43</v>
      </c>
    </row>
    <row r="7" spans="1:4" ht="41.4" x14ac:dyDescent="0.25">
      <c r="A7" s="26"/>
      <c r="B7" s="37" t="s">
        <v>30</v>
      </c>
      <c r="C7" s="31" t="s">
        <v>21</v>
      </c>
      <c r="D7" s="33" t="s">
        <v>48</v>
      </c>
    </row>
    <row r="8" spans="1:4" ht="27.6" x14ac:dyDescent="0.25">
      <c r="A8" s="26"/>
      <c r="B8" s="37" t="s">
        <v>31</v>
      </c>
      <c r="C8" s="31" t="s">
        <v>32</v>
      </c>
      <c r="D8" s="33" t="s">
        <v>44</v>
      </c>
    </row>
    <row r="9" spans="1:4" ht="199.5" customHeight="1" x14ac:dyDescent="0.25">
      <c r="A9" s="26"/>
      <c r="B9" s="37" t="s">
        <v>33</v>
      </c>
      <c r="C9" s="31" t="s">
        <v>34</v>
      </c>
      <c r="D9" s="35" t="s">
        <v>49</v>
      </c>
    </row>
    <row r="10" spans="1:4" ht="41.4" x14ac:dyDescent="0.25">
      <c r="A10" s="26"/>
      <c r="B10" s="37" t="s">
        <v>35</v>
      </c>
      <c r="C10" s="31" t="s">
        <v>36</v>
      </c>
      <c r="D10" s="33" t="s">
        <v>45</v>
      </c>
    </row>
    <row r="11" spans="1:4" ht="35.25" customHeight="1" x14ac:dyDescent="0.25">
      <c r="A11" s="26"/>
      <c r="B11" s="37" t="s">
        <v>37</v>
      </c>
      <c r="C11" s="31" t="s">
        <v>38</v>
      </c>
      <c r="D11" s="33" t="s">
        <v>46</v>
      </c>
    </row>
    <row r="12" spans="1:4" x14ac:dyDescent="0.25">
      <c r="A12" s="26"/>
      <c r="B12" s="37" t="s">
        <v>39</v>
      </c>
      <c r="C12" s="31" t="s">
        <v>40</v>
      </c>
      <c r="D12" s="33" t="s">
        <v>47</v>
      </c>
    </row>
    <row r="13" spans="1:4" x14ac:dyDescent="0.25">
      <c r="A13" s="26"/>
      <c r="B13" s="37"/>
      <c r="C13" s="27"/>
      <c r="D13" s="34"/>
    </row>
    <row r="14" spans="1:4" x14ac:dyDescent="0.25">
      <c r="A14" s="26"/>
      <c r="B14" s="37"/>
      <c r="C14" s="27"/>
      <c r="D14" s="36" t="s">
        <v>50</v>
      </c>
    </row>
    <row r="15" spans="1:4" x14ac:dyDescent="0.25">
      <c r="A15" s="26"/>
      <c r="B15" s="37" t="s">
        <v>25</v>
      </c>
      <c r="C15" s="27"/>
      <c r="D15" s="34" t="s">
        <v>51</v>
      </c>
    </row>
    <row r="16" spans="1:4" x14ac:dyDescent="0.25">
      <c r="A16" s="26"/>
      <c r="B16" s="37" t="s">
        <v>27</v>
      </c>
      <c r="C16" s="27"/>
      <c r="D16" s="33" t="s">
        <v>52</v>
      </c>
    </row>
    <row r="17" spans="1:4" x14ac:dyDescent="0.25">
      <c r="A17" s="26"/>
      <c r="B17" s="37" t="s">
        <v>28</v>
      </c>
      <c r="C17" s="27"/>
      <c r="D17" s="34" t="s">
        <v>53</v>
      </c>
    </row>
    <row r="18" spans="1:4" x14ac:dyDescent="0.25">
      <c r="A18" s="26"/>
      <c r="B18" s="37" t="s">
        <v>31</v>
      </c>
      <c r="C18" s="32" t="s">
        <v>58</v>
      </c>
      <c r="D18" s="36" t="str">
        <f>+'Plan de Inversión'!F6</f>
        <v>Rubro Presupuestal</v>
      </c>
    </row>
    <row r="19" spans="1:4" x14ac:dyDescent="0.25">
      <c r="A19" s="26"/>
      <c r="B19" s="37" t="s">
        <v>33</v>
      </c>
      <c r="C19" s="32" t="s">
        <v>59</v>
      </c>
      <c r="D19" s="36" t="str">
        <f>+'Plan de Inversión'!G6</f>
        <v>Concepto rubro presupuestal</v>
      </c>
    </row>
    <row r="20" spans="1:4" ht="27.6" x14ac:dyDescent="0.25">
      <c r="A20" s="26"/>
      <c r="B20" s="37"/>
      <c r="C20" s="27"/>
      <c r="D20" s="33" t="s">
        <v>54</v>
      </c>
    </row>
    <row r="21" spans="1:4" x14ac:dyDescent="0.25">
      <c r="A21" s="26"/>
      <c r="B21" s="37"/>
      <c r="C21" s="27"/>
      <c r="D21" s="34" t="s">
        <v>55</v>
      </c>
    </row>
    <row r="22" spans="1:4" ht="55.2" x14ac:dyDescent="0.25">
      <c r="A22" s="26"/>
      <c r="B22" s="37"/>
      <c r="C22" s="27"/>
      <c r="D22" s="33" t="s">
        <v>56</v>
      </c>
    </row>
    <row r="23" spans="1:4" x14ac:dyDescent="0.25">
      <c r="A23" s="26"/>
      <c r="B23" s="27"/>
      <c r="C23" s="27"/>
      <c r="D23" s="28"/>
    </row>
    <row r="24" spans="1:4" x14ac:dyDescent="0.25">
      <c r="A24" s="149"/>
      <c r="B24" s="150"/>
      <c r="C24" s="150"/>
      <c r="D24" s="151"/>
    </row>
    <row r="25" spans="1:4" ht="73.05" customHeight="1" x14ac:dyDescent="0.25">
      <c r="A25" s="152" t="s">
        <v>57</v>
      </c>
      <c r="B25" s="153"/>
      <c r="C25" s="153"/>
      <c r="D25" s="154"/>
    </row>
  </sheetData>
  <mergeCells count="3">
    <mergeCell ref="A1:D1"/>
    <mergeCell ref="A24:D24"/>
    <mergeCell ref="A25:D25"/>
  </mergeCells>
  <phoneticPr fontId="10" type="noConversion"/>
  <hyperlinks>
    <hyperlink ref="C5" location="'Proyectos Inscritos 2021'!A1" display="Proyectos Inscritos 2021" xr:uid="{00000000-0004-0000-0100-000000000000}"/>
    <hyperlink ref="C6" location="'Cadena de valor'!A1" display="Cadena de valor" xr:uid="{00000000-0004-0000-0100-000001000000}"/>
    <hyperlink ref="C7" location="'Políticas Transversales'!A1" display="Políticas Transversales" xr:uid="{00000000-0004-0000-0100-000002000000}"/>
    <hyperlink ref="C8" location="'Código Presupuestal'!A1" display="Códigos Presupuestales" xr:uid="{00000000-0004-0000-0100-000003000000}"/>
    <hyperlink ref="C9" location="'Plan de Inversión 2021'!A1" display="Plan de Inversión" xr:uid="{00000000-0004-0000-0100-000004000000}"/>
    <hyperlink ref="C10" location="Regionalización!A1" display="Regionalización" xr:uid="{00000000-0004-0000-0100-000005000000}"/>
    <hyperlink ref="C11" location="Distribución!A1" display="Distribución " xr:uid="{00000000-0004-0000-0100-000006000000}"/>
    <hyperlink ref="C12" location="'Control de Cambios'!A1" display="Control de cambios" xr:uid="{00000000-0004-0000-0100-000007000000}"/>
  </hyperlinks>
  <printOptions horizontalCentered="1"/>
  <pageMargins left="0.23622047244094491" right="0.23622047244094491" top="0.74803149606299213" bottom="0.74803149606299213" header="0.31496062992125984" footer="0.31496062992125984"/>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M46"/>
  <sheetViews>
    <sheetView topLeftCell="A3" zoomScaleNormal="100" zoomScaleSheetLayoutView="90" workbookViewId="0">
      <selection activeCell="M35" sqref="M35"/>
    </sheetView>
  </sheetViews>
  <sheetFormatPr baseColWidth="10" defaultColWidth="11.44140625" defaultRowHeight="13.8" x14ac:dyDescent="0.25"/>
  <cols>
    <col min="1" max="1" width="1" style="38" customWidth="1"/>
    <col min="2" max="2" width="8.109375" style="38" customWidth="1"/>
    <col min="3" max="5" width="8" style="38" customWidth="1"/>
    <col min="6" max="6" width="11.44140625" style="38"/>
    <col min="7" max="8" width="9" style="38" customWidth="1"/>
    <col min="9" max="16384" width="11.44140625" style="38"/>
  </cols>
  <sheetData>
    <row r="1" spans="2:10" ht="14.4" thickBot="1" x14ac:dyDescent="0.3"/>
    <row r="2" spans="2:10" x14ac:dyDescent="0.25">
      <c r="B2" s="39"/>
      <c r="C2" s="40"/>
      <c r="D2" s="40"/>
      <c r="E2" s="40"/>
      <c r="F2" s="40"/>
      <c r="G2" s="40"/>
      <c r="H2" s="40"/>
      <c r="I2" s="40"/>
      <c r="J2" s="41"/>
    </row>
    <row r="3" spans="2:10" x14ac:dyDescent="0.25">
      <c r="B3" s="42"/>
      <c r="J3" s="43"/>
    </row>
    <row r="4" spans="2:10" x14ac:dyDescent="0.25">
      <c r="B4" s="42"/>
      <c r="J4" s="43"/>
    </row>
    <row r="5" spans="2:10" x14ac:dyDescent="0.25">
      <c r="B5" s="42"/>
      <c r="J5" s="43"/>
    </row>
    <row r="6" spans="2:10" x14ac:dyDescent="0.25">
      <c r="B6" s="42"/>
      <c r="J6" s="43"/>
    </row>
    <row r="7" spans="2:10" x14ac:dyDescent="0.25">
      <c r="B7" s="42"/>
      <c r="J7" s="43"/>
    </row>
    <row r="8" spans="2:10" x14ac:dyDescent="0.25">
      <c r="B8" s="42"/>
      <c r="J8" s="43"/>
    </row>
    <row r="9" spans="2:10" x14ac:dyDescent="0.25">
      <c r="B9" s="42"/>
      <c r="J9" s="43"/>
    </row>
    <row r="10" spans="2:10" x14ac:dyDescent="0.25">
      <c r="B10" s="42"/>
      <c r="J10" s="43"/>
    </row>
    <row r="11" spans="2:10" x14ac:dyDescent="0.25">
      <c r="B11" s="42"/>
      <c r="J11" s="43"/>
    </row>
    <row r="12" spans="2:10" x14ac:dyDescent="0.25">
      <c r="B12" s="42"/>
      <c r="J12" s="43"/>
    </row>
    <row r="13" spans="2:10" x14ac:dyDescent="0.25">
      <c r="B13" s="42"/>
      <c r="J13" s="43"/>
    </row>
    <row r="14" spans="2:10" ht="6" customHeight="1" x14ac:dyDescent="0.25">
      <c r="B14" s="42"/>
      <c r="J14" s="43"/>
    </row>
    <row r="15" spans="2:10" ht="6" customHeight="1" x14ac:dyDescent="0.25">
      <c r="B15" s="42"/>
      <c r="J15" s="43"/>
    </row>
    <row r="16" spans="2:10" x14ac:dyDescent="0.25">
      <c r="B16" s="42"/>
      <c r="J16" s="43"/>
    </row>
    <row r="17" spans="2:10" x14ac:dyDescent="0.25">
      <c r="B17" s="42"/>
      <c r="J17" s="43"/>
    </row>
    <row r="18" spans="2:10" x14ac:dyDescent="0.25">
      <c r="B18" s="42"/>
      <c r="J18" s="43"/>
    </row>
    <row r="19" spans="2:10" x14ac:dyDescent="0.25">
      <c r="B19" s="42"/>
      <c r="J19" s="43"/>
    </row>
    <row r="20" spans="2:10" x14ac:dyDescent="0.25">
      <c r="B20" s="42"/>
      <c r="J20" s="43"/>
    </row>
    <row r="21" spans="2:10" x14ac:dyDescent="0.25">
      <c r="B21" s="42"/>
      <c r="J21" s="43"/>
    </row>
    <row r="22" spans="2:10" x14ac:dyDescent="0.25">
      <c r="B22" s="42"/>
      <c r="J22" s="43"/>
    </row>
    <row r="23" spans="2:10" x14ac:dyDescent="0.25">
      <c r="B23" s="42"/>
      <c r="J23" s="43"/>
    </row>
    <row r="24" spans="2:10" x14ac:dyDescent="0.25">
      <c r="B24" s="42"/>
      <c r="J24" s="43"/>
    </row>
    <row r="25" spans="2:10" x14ac:dyDescent="0.25">
      <c r="B25" s="42"/>
      <c r="J25" s="43"/>
    </row>
    <row r="26" spans="2:10" x14ac:dyDescent="0.25">
      <c r="B26" s="42"/>
      <c r="J26" s="43"/>
    </row>
    <row r="27" spans="2:10" ht="7.5" customHeight="1" x14ac:dyDescent="0.25">
      <c r="B27" s="42"/>
      <c r="J27" s="43"/>
    </row>
    <row r="28" spans="2:10" ht="7.5" customHeight="1" x14ac:dyDescent="0.25">
      <c r="B28" s="42"/>
      <c r="J28" s="43"/>
    </row>
    <row r="29" spans="2:10" x14ac:dyDescent="0.25">
      <c r="B29" s="42"/>
      <c r="J29" s="43"/>
    </row>
    <row r="30" spans="2:10" x14ac:dyDescent="0.25">
      <c r="B30" s="42"/>
      <c r="J30" s="43"/>
    </row>
    <row r="31" spans="2:10" x14ac:dyDescent="0.25">
      <c r="B31" s="42"/>
      <c r="J31" s="43"/>
    </row>
    <row r="32" spans="2:10" x14ac:dyDescent="0.25">
      <c r="B32" s="42"/>
      <c r="J32" s="43"/>
    </row>
    <row r="33" spans="2:13" x14ac:dyDescent="0.25">
      <c r="B33" s="42"/>
      <c r="J33" s="43"/>
    </row>
    <row r="34" spans="2:13" x14ac:dyDescent="0.25">
      <c r="B34" s="42"/>
      <c r="J34" s="43"/>
    </row>
    <row r="35" spans="2:13" x14ac:dyDescent="0.25">
      <c r="B35" s="42"/>
      <c r="J35" s="43"/>
    </row>
    <row r="36" spans="2:13" x14ac:dyDescent="0.25">
      <c r="B36" s="42"/>
      <c r="J36" s="43"/>
    </row>
    <row r="37" spans="2:13" x14ac:dyDescent="0.25">
      <c r="B37" s="42"/>
      <c r="J37" s="43"/>
    </row>
    <row r="38" spans="2:13" ht="7.5" customHeight="1" x14ac:dyDescent="0.25">
      <c r="B38" s="42"/>
      <c r="J38" s="43"/>
    </row>
    <row r="39" spans="2:13" ht="7.5" customHeight="1" x14ac:dyDescent="0.25">
      <c r="B39" s="42"/>
      <c r="J39" s="43"/>
    </row>
    <row r="40" spans="2:13" x14ac:dyDescent="0.25">
      <c r="B40" s="42"/>
      <c r="J40" s="43"/>
    </row>
    <row r="41" spans="2:13" x14ac:dyDescent="0.25">
      <c r="B41" s="42"/>
      <c r="J41" s="43"/>
    </row>
    <row r="42" spans="2:13" x14ac:dyDescent="0.25">
      <c r="B42" s="42"/>
      <c r="J42" s="43"/>
    </row>
    <row r="43" spans="2:13" x14ac:dyDescent="0.25">
      <c r="B43" s="42"/>
      <c r="J43" s="43"/>
    </row>
    <row r="44" spans="2:13" x14ac:dyDescent="0.25">
      <c r="B44" s="42"/>
      <c r="J44" s="43"/>
    </row>
    <row r="45" spans="2:13" x14ac:dyDescent="0.25">
      <c r="B45" s="42"/>
      <c r="J45" s="43"/>
    </row>
    <row r="46" spans="2:13" ht="14.4" thickBot="1" x14ac:dyDescent="0.3">
      <c r="B46" s="44"/>
      <c r="C46" s="45"/>
      <c r="D46" s="45"/>
      <c r="E46" s="45"/>
      <c r="F46" s="45"/>
      <c r="G46" s="45"/>
      <c r="H46" s="45"/>
      <c r="I46" s="45"/>
      <c r="J46" s="46"/>
      <c r="M46" s="47"/>
    </row>
  </sheetData>
  <printOptions horizontalCentered="1" verticalCentered="1"/>
  <pageMargins left="0.39370078740157483" right="0.39370078740157483" top="0.39370078740157483" bottom="0.39370078740157483" header="0.31496062992125984" footer="0.31496062992125984"/>
  <pageSetup scale="115" orientation="portrait" r:id="rId1"/>
  <headerFooter differentFirst="1">
    <oddFooter>&amp;R&amp;"Arial,Negrita"&amp;12 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35"/>
  <sheetViews>
    <sheetView showGridLines="0" zoomScale="96" zoomScaleNormal="96" zoomScaleSheetLayoutView="30" workbookViewId="0">
      <selection activeCell="C11" sqref="C11"/>
    </sheetView>
  </sheetViews>
  <sheetFormatPr baseColWidth="10" defaultColWidth="11.44140625" defaultRowHeight="13.8" x14ac:dyDescent="0.25"/>
  <cols>
    <col min="1" max="1" width="71.33203125" style="89" bestFit="1" customWidth="1"/>
    <col min="2" max="2" width="12.44140625" style="47" customWidth="1"/>
    <col min="3" max="3" width="10.44140625" style="47" customWidth="1"/>
    <col min="4" max="4" width="15.44140625" style="47" customWidth="1"/>
    <col min="5" max="5" width="47.44140625" style="47" customWidth="1"/>
    <col min="6" max="6" width="24.109375" style="47" bestFit="1" customWidth="1"/>
    <col min="7" max="7" width="50.6640625" style="89" customWidth="1"/>
    <col min="8" max="8" width="24.33203125" style="54" bestFit="1" customWidth="1"/>
    <col min="9" max="9" width="23" style="47" customWidth="1"/>
    <col min="10" max="10" width="15.77734375" style="47" customWidth="1"/>
    <col min="11" max="11" width="18.44140625" style="47" customWidth="1"/>
    <col min="12" max="12" width="17.44140625" style="47" customWidth="1"/>
    <col min="13" max="13" width="18.44140625" style="47" customWidth="1"/>
    <col min="14" max="14" width="24.33203125" style="47" bestFit="1" customWidth="1"/>
    <col min="15" max="15" width="25.44140625" style="47" customWidth="1"/>
    <col min="16" max="16" width="20.77734375" style="47" customWidth="1"/>
    <col min="17" max="17" width="26.77734375" style="47" bestFit="1" customWidth="1"/>
    <col min="18" max="16384" width="11.44140625" style="47"/>
  </cols>
  <sheetData>
    <row r="1" spans="1:17" x14ac:dyDescent="0.25">
      <c r="A1" s="168"/>
      <c r="B1" s="168"/>
      <c r="C1" s="168"/>
      <c r="D1" s="168"/>
      <c r="E1" s="167" t="s">
        <v>148</v>
      </c>
      <c r="F1" s="167"/>
      <c r="G1" s="167"/>
      <c r="H1" s="167"/>
      <c r="I1" s="167"/>
      <c r="J1" s="167"/>
      <c r="K1" s="167"/>
      <c r="L1" s="167"/>
      <c r="M1" s="167"/>
      <c r="N1" s="167"/>
      <c r="O1" s="167"/>
      <c r="P1" s="167"/>
      <c r="Q1" s="48" t="s">
        <v>83</v>
      </c>
    </row>
    <row r="2" spans="1:17" x14ac:dyDescent="0.25">
      <c r="A2" s="168"/>
      <c r="B2" s="168"/>
      <c r="C2" s="168"/>
      <c r="D2" s="168"/>
      <c r="E2" s="167"/>
      <c r="F2" s="167"/>
      <c r="G2" s="167"/>
      <c r="H2" s="167"/>
      <c r="I2" s="167"/>
      <c r="J2" s="167"/>
      <c r="K2" s="167"/>
      <c r="L2" s="167"/>
      <c r="M2" s="167"/>
      <c r="N2" s="167"/>
      <c r="O2" s="167"/>
      <c r="P2" s="167"/>
      <c r="Q2" s="49" t="s">
        <v>82</v>
      </c>
    </row>
    <row r="3" spans="1:17" ht="39" customHeight="1" x14ac:dyDescent="0.25">
      <c r="A3" s="168"/>
      <c r="B3" s="168"/>
      <c r="C3" s="168"/>
      <c r="D3" s="168"/>
      <c r="E3" s="167"/>
      <c r="F3" s="167"/>
      <c r="G3" s="167"/>
      <c r="H3" s="167"/>
      <c r="I3" s="167"/>
      <c r="J3" s="167"/>
      <c r="K3" s="167"/>
      <c r="L3" s="167"/>
      <c r="M3" s="167"/>
      <c r="N3" s="167"/>
      <c r="O3" s="167"/>
      <c r="P3" s="167"/>
      <c r="Q3" s="50" t="s">
        <v>84</v>
      </c>
    </row>
    <row r="4" spans="1:17" x14ac:dyDescent="0.25">
      <c r="A4" s="87"/>
      <c r="B4" s="51"/>
      <c r="C4" s="51"/>
      <c r="D4" s="51"/>
      <c r="E4" s="52"/>
      <c r="F4" s="52"/>
      <c r="G4" s="104"/>
      <c r="H4" s="52"/>
      <c r="I4" s="52"/>
      <c r="J4" s="52"/>
      <c r="K4" s="52"/>
      <c r="L4" s="52"/>
      <c r="M4" s="52"/>
      <c r="N4" s="52"/>
      <c r="O4" s="53"/>
      <c r="P4" s="52"/>
      <c r="Q4" s="52"/>
    </row>
    <row r="5" spans="1:17" s="120" customFormat="1" x14ac:dyDescent="0.25">
      <c r="A5" s="88">
        <v>1</v>
      </c>
      <c r="B5" s="56">
        <v>2</v>
      </c>
      <c r="C5" s="56">
        <v>3</v>
      </c>
      <c r="D5" s="56">
        <v>4</v>
      </c>
      <c r="E5" s="56">
        <v>5</v>
      </c>
      <c r="F5" s="56">
        <v>6</v>
      </c>
      <c r="G5" s="88">
        <v>7</v>
      </c>
      <c r="H5" s="55">
        <v>8</v>
      </c>
      <c r="I5" s="55">
        <v>9</v>
      </c>
      <c r="J5" s="56">
        <v>10</v>
      </c>
      <c r="K5" s="56">
        <v>11</v>
      </c>
      <c r="L5" s="56">
        <v>12</v>
      </c>
      <c r="M5" s="56">
        <v>13</v>
      </c>
      <c r="N5" s="56">
        <v>14</v>
      </c>
      <c r="O5" s="56">
        <v>15</v>
      </c>
      <c r="P5" s="56">
        <v>16</v>
      </c>
      <c r="Q5" s="56">
        <v>17</v>
      </c>
    </row>
    <row r="6" spans="1:17" s="120" customFormat="1" x14ac:dyDescent="0.25">
      <c r="A6" s="166" t="s">
        <v>68</v>
      </c>
      <c r="B6" s="166" t="s">
        <v>69</v>
      </c>
      <c r="C6" s="166" t="s">
        <v>70</v>
      </c>
      <c r="D6" s="166" t="s">
        <v>71</v>
      </c>
      <c r="E6" s="166" t="s">
        <v>66</v>
      </c>
      <c r="F6" s="166" t="s">
        <v>19</v>
      </c>
      <c r="G6" s="166" t="s">
        <v>20</v>
      </c>
      <c r="H6" s="166" t="s">
        <v>7</v>
      </c>
      <c r="I6" s="166"/>
      <c r="J6" s="166"/>
      <c r="K6" s="166"/>
      <c r="L6" s="166"/>
      <c r="M6" s="166"/>
      <c r="N6" s="166"/>
      <c r="O6" s="166" t="s">
        <v>67</v>
      </c>
      <c r="P6" s="166"/>
      <c r="Q6" s="166"/>
    </row>
    <row r="7" spans="1:17" s="120" customFormat="1" x14ac:dyDescent="0.25">
      <c r="A7" s="166"/>
      <c r="B7" s="166"/>
      <c r="C7" s="166"/>
      <c r="D7" s="166"/>
      <c r="E7" s="166"/>
      <c r="F7" s="166"/>
      <c r="G7" s="166"/>
      <c r="H7" s="165" t="s">
        <v>72</v>
      </c>
      <c r="I7" s="164" t="s">
        <v>73</v>
      </c>
      <c r="J7" s="164" t="s">
        <v>17</v>
      </c>
      <c r="K7" s="164"/>
      <c r="L7" s="164" t="s">
        <v>80</v>
      </c>
      <c r="M7" s="169" t="s">
        <v>79</v>
      </c>
      <c r="N7" s="164" t="s">
        <v>81</v>
      </c>
      <c r="O7" s="166" t="s">
        <v>74</v>
      </c>
      <c r="P7" s="166" t="s">
        <v>75</v>
      </c>
      <c r="Q7" s="166" t="s">
        <v>18</v>
      </c>
    </row>
    <row r="8" spans="1:17" s="120" customFormat="1" ht="27.6" x14ac:dyDescent="0.25">
      <c r="A8" s="166"/>
      <c r="B8" s="166"/>
      <c r="C8" s="166"/>
      <c r="D8" s="166"/>
      <c r="E8" s="166"/>
      <c r="F8" s="166"/>
      <c r="G8" s="166"/>
      <c r="H8" s="165"/>
      <c r="I8" s="164"/>
      <c r="J8" s="57" t="s">
        <v>76</v>
      </c>
      <c r="K8" s="57" t="s">
        <v>77</v>
      </c>
      <c r="L8" s="164"/>
      <c r="M8" s="169" t="s">
        <v>78</v>
      </c>
      <c r="N8" s="164"/>
      <c r="O8" s="166"/>
      <c r="P8" s="166"/>
      <c r="Q8" s="166"/>
    </row>
    <row r="9" spans="1:17" x14ac:dyDescent="0.25">
      <c r="A9" s="84" t="s">
        <v>85</v>
      </c>
      <c r="B9" s="85"/>
      <c r="C9" s="85"/>
      <c r="D9" s="85"/>
      <c r="E9" s="84" t="s">
        <v>86</v>
      </c>
      <c r="F9" s="85" t="s">
        <v>87</v>
      </c>
      <c r="G9" s="84" t="s">
        <v>85</v>
      </c>
      <c r="H9" s="83">
        <f>+H10</f>
        <v>0</v>
      </c>
      <c r="I9" s="83">
        <f>+I10</f>
        <v>19836599193</v>
      </c>
      <c r="J9" s="83">
        <f t="shared" ref="J9:K9" si="0">+J10</f>
        <v>0</v>
      </c>
      <c r="K9" s="83">
        <f t="shared" si="0"/>
        <v>0</v>
      </c>
      <c r="L9" s="83">
        <f>+L10</f>
        <v>0</v>
      </c>
      <c r="M9" s="83">
        <f t="shared" ref="M9:N9" si="1">+M10</f>
        <v>0</v>
      </c>
      <c r="N9" s="83">
        <f t="shared" si="1"/>
        <v>19836599193</v>
      </c>
      <c r="O9" s="155" t="s">
        <v>88</v>
      </c>
      <c r="P9" s="155" t="s">
        <v>142</v>
      </c>
      <c r="Q9" s="155" t="s">
        <v>145</v>
      </c>
    </row>
    <row r="10" spans="1:17" ht="30.6" x14ac:dyDescent="0.25">
      <c r="A10" s="70" t="s">
        <v>85</v>
      </c>
      <c r="B10" s="71"/>
      <c r="C10" s="71"/>
      <c r="D10" s="71"/>
      <c r="E10" s="70" t="s">
        <v>86</v>
      </c>
      <c r="F10" s="71" t="s">
        <v>89</v>
      </c>
      <c r="G10" s="70" t="s">
        <v>90</v>
      </c>
      <c r="H10" s="72">
        <f>+SUM(H11:H13)</f>
        <v>0</v>
      </c>
      <c r="I10" s="72">
        <f>SUM(I11:I13)</f>
        <v>19836599193</v>
      </c>
      <c r="J10" s="72">
        <v>0</v>
      </c>
      <c r="K10" s="72">
        <v>0</v>
      </c>
      <c r="L10" s="72">
        <v>0</v>
      </c>
      <c r="M10" s="72">
        <v>0</v>
      </c>
      <c r="N10" s="73">
        <f>+H10+I10+J10-K10-L10+M10</f>
        <v>19836599193</v>
      </c>
      <c r="O10" s="156"/>
      <c r="P10" s="156"/>
      <c r="Q10" s="158"/>
    </row>
    <row r="11" spans="1:17" ht="30.6" x14ac:dyDescent="0.25">
      <c r="A11" s="74" t="s">
        <v>85</v>
      </c>
      <c r="B11" s="75" t="s">
        <v>91</v>
      </c>
      <c r="C11" s="76" t="s">
        <v>91</v>
      </c>
      <c r="D11" s="75" t="s">
        <v>91</v>
      </c>
      <c r="E11" s="74" t="s">
        <v>86</v>
      </c>
      <c r="F11" s="77" t="s">
        <v>92</v>
      </c>
      <c r="G11" s="74" t="s">
        <v>93</v>
      </c>
      <c r="H11" s="78">
        <v>0</v>
      </c>
      <c r="I11" s="78"/>
      <c r="J11" s="78">
        <v>0</v>
      </c>
      <c r="K11" s="78">
        <v>0</v>
      </c>
      <c r="L11" s="78">
        <v>0</v>
      </c>
      <c r="M11" s="78">
        <v>0</v>
      </c>
      <c r="N11" s="79">
        <f t="shared" ref="N11:N13" si="2">+H11+I11+J11-K11-L11+M11</f>
        <v>0</v>
      </c>
      <c r="O11" s="156"/>
      <c r="P11" s="156"/>
      <c r="Q11" s="158"/>
    </row>
    <row r="12" spans="1:17" ht="30.6" x14ac:dyDescent="0.25">
      <c r="A12" s="93" t="s">
        <v>85</v>
      </c>
      <c r="B12" s="105" t="s">
        <v>91</v>
      </c>
      <c r="C12" s="94" t="s">
        <v>91</v>
      </c>
      <c r="D12" s="105" t="s">
        <v>91</v>
      </c>
      <c r="E12" s="93" t="s">
        <v>86</v>
      </c>
      <c r="F12" s="106" t="s">
        <v>94</v>
      </c>
      <c r="G12" s="93" t="s">
        <v>95</v>
      </c>
      <c r="H12" s="95">
        <v>0</v>
      </c>
      <c r="I12" s="95">
        <v>19836599193</v>
      </c>
      <c r="J12" s="95">
        <v>0</v>
      </c>
      <c r="K12" s="95">
        <v>0</v>
      </c>
      <c r="L12" s="95">
        <v>0</v>
      </c>
      <c r="M12" s="95">
        <v>0</v>
      </c>
      <c r="N12" s="96">
        <f t="shared" si="2"/>
        <v>19836599193</v>
      </c>
      <c r="O12" s="156"/>
      <c r="P12" s="156"/>
      <c r="Q12" s="158"/>
    </row>
    <row r="13" spans="1:17" ht="30.6" x14ac:dyDescent="0.25">
      <c r="A13" s="74" t="s">
        <v>85</v>
      </c>
      <c r="B13" s="75" t="s">
        <v>91</v>
      </c>
      <c r="C13" s="76" t="s">
        <v>91</v>
      </c>
      <c r="D13" s="75" t="s">
        <v>91</v>
      </c>
      <c r="E13" s="74" t="s">
        <v>86</v>
      </c>
      <c r="F13" s="77" t="s">
        <v>96</v>
      </c>
      <c r="G13" s="74" t="s">
        <v>97</v>
      </c>
      <c r="H13" s="78">
        <v>0</v>
      </c>
      <c r="I13" s="78"/>
      <c r="J13" s="78">
        <v>0</v>
      </c>
      <c r="K13" s="78">
        <v>0</v>
      </c>
      <c r="L13" s="78">
        <v>0</v>
      </c>
      <c r="M13" s="78">
        <v>0</v>
      </c>
      <c r="N13" s="79">
        <f t="shared" si="2"/>
        <v>0</v>
      </c>
      <c r="O13" s="157"/>
      <c r="P13" s="157"/>
      <c r="Q13" s="159"/>
    </row>
    <row r="14" spans="1:17" s="110" customFormat="1" ht="20.399999999999999" x14ac:dyDescent="0.25">
      <c r="A14" s="84" t="s">
        <v>99</v>
      </c>
      <c r="B14" s="85"/>
      <c r="C14" s="85"/>
      <c r="D14" s="85"/>
      <c r="E14" s="84" t="s">
        <v>100</v>
      </c>
      <c r="F14" s="85" t="s">
        <v>101</v>
      </c>
      <c r="G14" s="84" t="s">
        <v>99</v>
      </c>
      <c r="H14" s="83">
        <f>+H15</f>
        <v>6152996454</v>
      </c>
      <c r="I14" s="83">
        <f t="shared" ref="I14:L14" si="3">+I15</f>
        <v>0</v>
      </c>
      <c r="J14" s="83">
        <f t="shared" si="3"/>
        <v>0</v>
      </c>
      <c r="K14" s="83">
        <f t="shared" si="3"/>
        <v>0</v>
      </c>
      <c r="L14" s="83">
        <f t="shared" si="3"/>
        <v>0</v>
      </c>
      <c r="M14" s="83">
        <f>+M15</f>
        <v>0</v>
      </c>
      <c r="N14" s="86">
        <f>+H14+I14+J14-K14-L14+M14</f>
        <v>6152996454</v>
      </c>
      <c r="O14" s="155" t="s">
        <v>102</v>
      </c>
      <c r="P14" s="155" t="s">
        <v>144</v>
      </c>
      <c r="Q14" s="155" t="s">
        <v>146</v>
      </c>
    </row>
    <row r="15" spans="1:17" s="110" customFormat="1" ht="30.6" x14ac:dyDescent="0.25">
      <c r="A15" s="107" t="s">
        <v>99</v>
      </c>
      <c r="B15" s="108"/>
      <c r="C15" s="108"/>
      <c r="D15" s="108"/>
      <c r="E15" s="107" t="s">
        <v>100</v>
      </c>
      <c r="F15" s="108" t="s">
        <v>103</v>
      </c>
      <c r="G15" s="107" t="s">
        <v>98</v>
      </c>
      <c r="H15" s="109">
        <f>+H16+H17</f>
        <v>6152996454</v>
      </c>
      <c r="I15" s="109">
        <f t="shared" ref="I15:N15" si="4">+I16+I17</f>
        <v>0</v>
      </c>
      <c r="J15" s="109">
        <f t="shared" si="4"/>
        <v>0</v>
      </c>
      <c r="K15" s="109">
        <f t="shared" si="4"/>
        <v>0</v>
      </c>
      <c r="L15" s="109">
        <f t="shared" si="4"/>
        <v>0</v>
      </c>
      <c r="M15" s="109">
        <f t="shared" si="4"/>
        <v>0</v>
      </c>
      <c r="N15" s="109">
        <f t="shared" si="4"/>
        <v>6152996454</v>
      </c>
      <c r="O15" s="156"/>
      <c r="P15" s="158"/>
      <c r="Q15" s="156"/>
    </row>
    <row r="16" spans="1:17" s="110" customFormat="1" ht="30.6" x14ac:dyDescent="0.25">
      <c r="A16" s="74" t="s">
        <v>99</v>
      </c>
      <c r="B16" s="76" t="s">
        <v>112</v>
      </c>
      <c r="C16" s="76" t="s">
        <v>112</v>
      </c>
      <c r="D16" s="76" t="s">
        <v>112</v>
      </c>
      <c r="E16" s="74" t="s">
        <v>100</v>
      </c>
      <c r="F16" s="111" t="s">
        <v>104</v>
      </c>
      <c r="G16" s="112" t="s">
        <v>105</v>
      </c>
      <c r="H16" s="113">
        <v>4152996454</v>
      </c>
      <c r="I16" s="78">
        <v>0</v>
      </c>
      <c r="J16" s="78">
        <v>0</v>
      </c>
      <c r="K16" s="78">
        <v>0</v>
      </c>
      <c r="L16" s="78">
        <v>0</v>
      </c>
      <c r="M16" s="78">
        <v>0</v>
      </c>
      <c r="N16" s="79">
        <f t="shared" ref="N16:N17" si="5">+H16+I16+J16-K16-L16+M16</f>
        <v>4152996454</v>
      </c>
      <c r="O16" s="156"/>
      <c r="P16" s="158"/>
      <c r="Q16" s="156"/>
    </row>
    <row r="17" spans="1:17" s="110" customFormat="1" ht="30.6" x14ac:dyDescent="0.25">
      <c r="A17" s="74" t="s">
        <v>99</v>
      </c>
      <c r="B17" s="76" t="s">
        <v>112</v>
      </c>
      <c r="C17" s="76" t="s">
        <v>112</v>
      </c>
      <c r="D17" s="76" t="s">
        <v>112</v>
      </c>
      <c r="E17" s="74" t="s">
        <v>100</v>
      </c>
      <c r="F17" s="111" t="s">
        <v>138</v>
      </c>
      <c r="G17" s="112" t="s">
        <v>139</v>
      </c>
      <c r="H17" s="113">
        <v>2000000000</v>
      </c>
      <c r="I17" s="78">
        <v>0</v>
      </c>
      <c r="J17" s="78">
        <v>0</v>
      </c>
      <c r="K17" s="78">
        <v>0</v>
      </c>
      <c r="L17" s="78">
        <v>0</v>
      </c>
      <c r="M17" s="78">
        <v>0</v>
      </c>
      <c r="N17" s="79">
        <f t="shared" si="5"/>
        <v>2000000000</v>
      </c>
      <c r="O17" s="157"/>
      <c r="P17" s="159"/>
      <c r="Q17" s="157"/>
    </row>
    <row r="18" spans="1:17" s="110" customFormat="1" ht="30.6" x14ac:dyDescent="0.25">
      <c r="A18" s="97" t="s">
        <v>106</v>
      </c>
      <c r="B18" s="98"/>
      <c r="C18" s="98"/>
      <c r="D18" s="98"/>
      <c r="E18" s="97" t="s">
        <v>107</v>
      </c>
      <c r="F18" s="98" t="s">
        <v>108</v>
      </c>
      <c r="G18" s="97" t="s">
        <v>109</v>
      </c>
      <c r="H18" s="99">
        <f>+H19</f>
        <v>153250000000</v>
      </c>
      <c r="I18" s="99">
        <f t="shared" ref="I18:M18" si="6">+I19</f>
        <v>0</v>
      </c>
      <c r="J18" s="99">
        <f t="shared" si="6"/>
        <v>0</v>
      </c>
      <c r="K18" s="99">
        <f t="shared" si="6"/>
        <v>0</v>
      </c>
      <c r="L18" s="99">
        <f t="shared" si="6"/>
        <v>0</v>
      </c>
      <c r="M18" s="99">
        <f t="shared" si="6"/>
        <v>0</v>
      </c>
      <c r="N18" s="100">
        <f>+H18+I18+J18-K18-L18+M18</f>
        <v>153250000000</v>
      </c>
      <c r="O18" s="155" t="s">
        <v>110</v>
      </c>
      <c r="P18" s="163" t="s">
        <v>142</v>
      </c>
      <c r="Q18" s="155" t="s">
        <v>147</v>
      </c>
    </row>
    <row r="19" spans="1:17" s="110" customFormat="1" ht="30.6" x14ac:dyDescent="0.25">
      <c r="A19" s="90" t="s">
        <v>106</v>
      </c>
      <c r="B19" s="91"/>
      <c r="C19" s="91"/>
      <c r="D19" s="91"/>
      <c r="E19" s="90" t="s">
        <v>107</v>
      </c>
      <c r="F19" s="91" t="s">
        <v>111</v>
      </c>
      <c r="G19" s="90" t="s">
        <v>90</v>
      </c>
      <c r="H19" s="92">
        <f t="shared" ref="H19:N19" si="7">SUM(H20:H20)</f>
        <v>153250000000</v>
      </c>
      <c r="I19" s="92">
        <f t="shared" si="7"/>
        <v>0</v>
      </c>
      <c r="J19" s="92">
        <f t="shared" si="7"/>
        <v>0</v>
      </c>
      <c r="K19" s="92">
        <f t="shared" si="7"/>
        <v>0</v>
      </c>
      <c r="L19" s="92">
        <f t="shared" si="7"/>
        <v>0</v>
      </c>
      <c r="M19" s="92">
        <f t="shared" si="7"/>
        <v>0</v>
      </c>
      <c r="N19" s="92">
        <f t="shared" si="7"/>
        <v>153250000000</v>
      </c>
      <c r="O19" s="158"/>
      <c r="P19" s="161"/>
      <c r="Q19" s="158"/>
    </row>
    <row r="20" spans="1:17" s="110" customFormat="1" ht="30.6" x14ac:dyDescent="0.25">
      <c r="A20" s="74" t="s">
        <v>106</v>
      </c>
      <c r="B20" s="76" t="s">
        <v>112</v>
      </c>
      <c r="C20" s="76" t="s">
        <v>112</v>
      </c>
      <c r="D20" s="76" t="s">
        <v>112</v>
      </c>
      <c r="E20" s="74" t="s">
        <v>107</v>
      </c>
      <c r="F20" s="111" t="s">
        <v>113</v>
      </c>
      <c r="G20" s="112" t="s">
        <v>114</v>
      </c>
      <c r="H20" s="114">
        <v>153250000000</v>
      </c>
      <c r="I20" s="78">
        <v>0</v>
      </c>
      <c r="J20" s="78">
        <v>0</v>
      </c>
      <c r="K20" s="78">
        <v>0</v>
      </c>
      <c r="L20" s="78">
        <v>0</v>
      </c>
      <c r="M20" s="78">
        <v>0</v>
      </c>
      <c r="N20" s="79">
        <f t="shared" ref="N20" si="8">+H20+I20+J20-K20-L20+M20</f>
        <v>153250000000</v>
      </c>
      <c r="O20" s="158"/>
      <c r="P20" s="161"/>
      <c r="Q20" s="158"/>
    </row>
    <row r="21" spans="1:17" s="110" customFormat="1" ht="30.6" x14ac:dyDescent="0.25">
      <c r="A21" s="84" t="s">
        <v>115</v>
      </c>
      <c r="B21" s="84"/>
      <c r="C21" s="84"/>
      <c r="D21" s="84"/>
      <c r="E21" s="84" t="s">
        <v>107</v>
      </c>
      <c r="F21" s="85" t="s">
        <v>116</v>
      </c>
      <c r="G21" s="84" t="s">
        <v>115</v>
      </c>
      <c r="H21" s="83">
        <f>+H22+H24</f>
        <v>137000000000</v>
      </c>
      <c r="I21" s="83">
        <f t="shared" ref="I21:M21" si="9">+I22+I24</f>
        <v>0</v>
      </c>
      <c r="J21" s="83">
        <f t="shared" si="9"/>
        <v>0</v>
      </c>
      <c r="K21" s="83">
        <f t="shared" si="9"/>
        <v>0</v>
      </c>
      <c r="L21" s="83">
        <f t="shared" si="9"/>
        <v>0</v>
      </c>
      <c r="M21" s="83">
        <f t="shared" si="9"/>
        <v>0</v>
      </c>
      <c r="N21" s="86">
        <f>+H21+I21+J21-K21-L21+M21</f>
        <v>137000000000</v>
      </c>
      <c r="O21" s="158"/>
      <c r="P21" s="161" t="s">
        <v>143</v>
      </c>
      <c r="Q21" s="158"/>
    </row>
    <row r="22" spans="1:17" s="110" customFormat="1" ht="30.6" x14ac:dyDescent="0.25">
      <c r="A22" s="90" t="s">
        <v>115</v>
      </c>
      <c r="B22" s="90"/>
      <c r="C22" s="90"/>
      <c r="D22" s="90"/>
      <c r="E22" s="90" t="s">
        <v>107</v>
      </c>
      <c r="F22" s="91" t="s">
        <v>118</v>
      </c>
      <c r="G22" s="90" t="s">
        <v>119</v>
      </c>
      <c r="H22" s="92">
        <f>+H23</f>
        <v>109000000000</v>
      </c>
      <c r="I22" s="92">
        <f t="shared" ref="I22:M22" si="10">+I23</f>
        <v>0</v>
      </c>
      <c r="J22" s="92">
        <f t="shared" si="10"/>
        <v>0</v>
      </c>
      <c r="K22" s="92">
        <f t="shared" si="10"/>
        <v>0</v>
      </c>
      <c r="L22" s="92">
        <f t="shared" si="10"/>
        <v>0</v>
      </c>
      <c r="M22" s="92">
        <f t="shared" si="10"/>
        <v>0</v>
      </c>
      <c r="N22" s="101">
        <f>+H22+I22+J22-K22-L22+M22</f>
        <v>109000000000</v>
      </c>
      <c r="O22" s="158"/>
      <c r="P22" s="161"/>
      <c r="Q22" s="158"/>
    </row>
    <row r="23" spans="1:17" s="110" customFormat="1" ht="51" x14ac:dyDescent="0.25">
      <c r="A23" s="74" t="s">
        <v>115</v>
      </c>
      <c r="B23" s="76" t="s">
        <v>112</v>
      </c>
      <c r="C23" s="76" t="s">
        <v>112</v>
      </c>
      <c r="D23" s="76" t="s">
        <v>112</v>
      </c>
      <c r="E23" s="74" t="s">
        <v>107</v>
      </c>
      <c r="F23" s="115" t="s">
        <v>122</v>
      </c>
      <c r="G23" s="116" t="s">
        <v>117</v>
      </c>
      <c r="H23" s="78">
        <v>109000000000</v>
      </c>
      <c r="I23" s="78">
        <v>0</v>
      </c>
      <c r="J23" s="78">
        <v>0</v>
      </c>
      <c r="K23" s="78">
        <v>0</v>
      </c>
      <c r="L23" s="78">
        <v>0</v>
      </c>
      <c r="M23" s="78">
        <v>0</v>
      </c>
      <c r="N23" s="79">
        <f t="shared" ref="N23" si="11">+H23+I23+J23-K23-L23+M23</f>
        <v>109000000000</v>
      </c>
      <c r="O23" s="158"/>
      <c r="P23" s="161"/>
      <c r="Q23" s="158"/>
    </row>
    <row r="24" spans="1:17" s="110" customFormat="1" ht="30.6" x14ac:dyDescent="0.25">
      <c r="A24" s="70" t="s">
        <v>115</v>
      </c>
      <c r="B24" s="70"/>
      <c r="C24" s="70"/>
      <c r="D24" s="70"/>
      <c r="E24" s="70" t="s">
        <v>107</v>
      </c>
      <c r="F24" s="71" t="s">
        <v>120</v>
      </c>
      <c r="G24" s="70" t="s">
        <v>121</v>
      </c>
      <c r="H24" s="72">
        <f>+H25</f>
        <v>28000000000</v>
      </c>
      <c r="I24" s="72">
        <f t="shared" ref="I24:M24" si="12">+I25</f>
        <v>0</v>
      </c>
      <c r="J24" s="72">
        <f t="shared" si="12"/>
        <v>0</v>
      </c>
      <c r="K24" s="72">
        <f t="shared" si="12"/>
        <v>0</v>
      </c>
      <c r="L24" s="72">
        <f t="shared" si="12"/>
        <v>0</v>
      </c>
      <c r="M24" s="72">
        <f t="shared" si="12"/>
        <v>0</v>
      </c>
      <c r="N24" s="73">
        <f>+H24+I24+J24-K24-L24+M24</f>
        <v>28000000000</v>
      </c>
      <c r="O24" s="158"/>
      <c r="P24" s="161"/>
      <c r="Q24" s="158"/>
    </row>
    <row r="25" spans="1:17" s="110" customFormat="1" ht="51" x14ac:dyDescent="0.25">
      <c r="A25" s="74" t="s">
        <v>115</v>
      </c>
      <c r="B25" s="76" t="s">
        <v>112</v>
      </c>
      <c r="C25" s="76" t="s">
        <v>112</v>
      </c>
      <c r="D25" s="76" t="s">
        <v>112</v>
      </c>
      <c r="E25" s="74" t="s">
        <v>107</v>
      </c>
      <c r="F25" s="118" t="s">
        <v>122</v>
      </c>
      <c r="G25" s="119" t="s">
        <v>117</v>
      </c>
      <c r="H25" s="114">
        <v>28000000000</v>
      </c>
      <c r="I25" s="78">
        <v>0</v>
      </c>
      <c r="J25" s="78">
        <v>0</v>
      </c>
      <c r="K25" s="78">
        <v>0</v>
      </c>
      <c r="L25" s="78">
        <v>0</v>
      </c>
      <c r="M25" s="78">
        <v>0</v>
      </c>
      <c r="N25" s="79">
        <f t="shared" ref="N25" si="13">+H25+I25+J25-K25-L25+M25</f>
        <v>28000000000</v>
      </c>
      <c r="O25" s="159"/>
      <c r="P25" s="162"/>
      <c r="Q25" s="159"/>
    </row>
    <row r="26" spans="1:17" s="110" customFormat="1" ht="30.6" x14ac:dyDescent="0.25">
      <c r="A26" s="84" t="s">
        <v>123</v>
      </c>
      <c r="B26" s="84"/>
      <c r="C26" s="84"/>
      <c r="D26" s="84"/>
      <c r="E26" s="84" t="s">
        <v>124</v>
      </c>
      <c r="F26" s="85" t="s">
        <v>125</v>
      </c>
      <c r="G26" s="84" t="s">
        <v>126</v>
      </c>
      <c r="H26" s="83">
        <f>+H27</f>
        <v>32327500000</v>
      </c>
      <c r="I26" s="83">
        <f t="shared" ref="I26:M26" si="14">+I27</f>
        <v>0</v>
      </c>
      <c r="J26" s="83">
        <f t="shared" si="14"/>
        <v>0</v>
      </c>
      <c r="K26" s="83">
        <f t="shared" si="14"/>
        <v>0</v>
      </c>
      <c r="L26" s="83">
        <f t="shared" si="14"/>
        <v>0</v>
      </c>
      <c r="M26" s="83">
        <f t="shared" si="14"/>
        <v>0</v>
      </c>
      <c r="N26" s="86">
        <f>+H26+I26+J26-K26-L26+M26</f>
        <v>32327500000</v>
      </c>
      <c r="O26" s="155" t="s">
        <v>127</v>
      </c>
      <c r="P26" s="155" t="s">
        <v>128</v>
      </c>
      <c r="Q26" s="160" t="s">
        <v>129</v>
      </c>
    </row>
    <row r="27" spans="1:17" s="110" customFormat="1" ht="20.399999999999999" x14ac:dyDescent="0.25">
      <c r="A27" s="90" t="s">
        <v>123</v>
      </c>
      <c r="B27" s="91"/>
      <c r="C27" s="91"/>
      <c r="D27" s="91"/>
      <c r="E27" s="90" t="s">
        <v>124</v>
      </c>
      <c r="F27" s="91" t="s">
        <v>130</v>
      </c>
      <c r="G27" s="90" t="s">
        <v>131</v>
      </c>
      <c r="H27" s="92">
        <f>SUM(H28:H31)</f>
        <v>32327500000</v>
      </c>
      <c r="I27" s="92">
        <f t="shared" ref="I27:K27" si="15">SUM(I28:I31)</f>
        <v>0</v>
      </c>
      <c r="J27" s="92">
        <f t="shared" si="15"/>
        <v>0</v>
      </c>
      <c r="K27" s="92">
        <f t="shared" si="15"/>
        <v>0</v>
      </c>
      <c r="L27" s="92">
        <f>SUM(L28:L31)</f>
        <v>0</v>
      </c>
      <c r="M27" s="92">
        <f>SUM(M28:M31)</f>
        <v>0</v>
      </c>
      <c r="N27" s="101">
        <f>+H27+I27+J27-K27-L27+M27</f>
        <v>32327500000</v>
      </c>
      <c r="O27" s="156"/>
      <c r="P27" s="158"/>
      <c r="Q27" s="156"/>
    </row>
    <row r="28" spans="1:17" s="110" customFormat="1" ht="40.799999999999997" x14ac:dyDescent="0.25">
      <c r="A28" s="74" t="s">
        <v>123</v>
      </c>
      <c r="B28" s="76" t="s">
        <v>112</v>
      </c>
      <c r="C28" s="76" t="s">
        <v>112</v>
      </c>
      <c r="D28" s="76" t="s">
        <v>112</v>
      </c>
      <c r="E28" s="74" t="s">
        <v>124</v>
      </c>
      <c r="F28" s="115" t="s">
        <v>134</v>
      </c>
      <c r="G28" s="116" t="s">
        <v>135</v>
      </c>
      <c r="H28" s="114">
        <v>5000000000</v>
      </c>
      <c r="I28" s="78">
        <v>0</v>
      </c>
      <c r="J28" s="78">
        <v>0</v>
      </c>
      <c r="K28" s="78">
        <v>0</v>
      </c>
      <c r="L28" s="78">
        <v>0</v>
      </c>
      <c r="M28" s="78">
        <v>0</v>
      </c>
      <c r="N28" s="79">
        <f t="shared" ref="N28:N31" si="16">+H28+I28+J28-K28-L28+M28</f>
        <v>5000000000</v>
      </c>
      <c r="O28" s="156"/>
      <c r="P28" s="158"/>
      <c r="Q28" s="156"/>
    </row>
    <row r="29" spans="1:17" s="110" customFormat="1" ht="40.799999999999997" x14ac:dyDescent="0.25">
      <c r="A29" s="74" t="s">
        <v>123</v>
      </c>
      <c r="B29" s="76" t="s">
        <v>112</v>
      </c>
      <c r="C29" s="76" t="s">
        <v>112</v>
      </c>
      <c r="D29" s="76" t="s">
        <v>112</v>
      </c>
      <c r="E29" s="74" t="s">
        <v>124</v>
      </c>
      <c r="F29" s="115" t="s">
        <v>140</v>
      </c>
      <c r="G29" s="116" t="s">
        <v>141</v>
      </c>
      <c r="H29" s="114">
        <v>400000000</v>
      </c>
      <c r="I29" s="78">
        <v>0</v>
      </c>
      <c r="J29" s="78">
        <v>0</v>
      </c>
      <c r="K29" s="78">
        <v>0</v>
      </c>
      <c r="L29" s="78">
        <v>0</v>
      </c>
      <c r="M29" s="78">
        <v>0</v>
      </c>
      <c r="N29" s="79">
        <f t="shared" si="16"/>
        <v>400000000</v>
      </c>
      <c r="O29" s="156"/>
      <c r="P29" s="158"/>
      <c r="Q29" s="156"/>
    </row>
    <row r="30" spans="1:17" s="110" customFormat="1" ht="40.799999999999997" x14ac:dyDescent="0.25">
      <c r="A30" s="74" t="s">
        <v>123</v>
      </c>
      <c r="B30" s="76" t="s">
        <v>112</v>
      </c>
      <c r="C30" s="76" t="s">
        <v>112</v>
      </c>
      <c r="D30" s="76" t="s">
        <v>112</v>
      </c>
      <c r="E30" s="74" t="s">
        <v>124</v>
      </c>
      <c r="F30" s="115" t="s">
        <v>132</v>
      </c>
      <c r="G30" s="116" t="s">
        <v>133</v>
      </c>
      <c r="H30" s="117">
        <v>26724500000</v>
      </c>
      <c r="I30" s="78">
        <v>0</v>
      </c>
      <c r="J30" s="78">
        <v>0</v>
      </c>
      <c r="K30" s="78">
        <v>0</v>
      </c>
      <c r="L30" s="78">
        <v>0</v>
      </c>
      <c r="M30" s="78">
        <v>0</v>
      </c>
      <c r="N30" s="79">
        <f t="shared" si="16"/>
        <v>26724500000</v>
      </c>
      <c r="O30" s="156"/>
      <c r="P30" s="158"/>
      <c r="Q30" s="156"/>
    </row>
    <row r="31" spans="1:17" s="110" customFormat="1" ht="51" x14ac:dyDescent="0.25">
      <c r="A31" s="74" t="s">
        <v>123</v>
      </c>
      <c r="B31" s="76" t="s">
        <v>112</v>
      </c>
      <c r="C31" s="76" t="s">
        <v>112</v>
      </c>
      <c r="D31" s="76" t="s">
        <v>112</v>
      </c>
      <c r="E31" s="74" t="s">
        <v>124</v>
      </c>
      <c r="F31" s="115" t="s">
        <v>136</v>
      </c>
      <c r="G31" s="116" t="s">
        <v>137</v>
      </c>
      <c r="H31" s="117">
        <v>203000000</v>
      </c>
      <c r="I31" s="78">
        <v>0</v>
      </c>
      <c r="J31" s="78">
        <v>0</v>
      </c>
      <c r="K31" s="78">
        <v>0</v>
      </c>
      <c r="L31" s="78">
        <v>0</v>
      </c>
      <c r="M31" s="78">
        <v>0</v>
      </c>
      <c r="N31" s="79">
        <f t="shared" si="16"/>
        <v>203000000</v>
      </c>
      <c r="O31" s="157"/>
      <c r="P31" s="159"/>
      <c r="Q31" s="157"/>
    </row>
    <row r="32" spans="1:17" x14ac:dyDescent="0.25">
      <c r="A32" s="70"/>
      <c r="B32" s="71"/>
      <c r="C32" s="71"/>
      <c r="D32" s="71"/>
      <c r="E32" s="70"/>
      <c r="F32" s="71"/>
      <c r="G32" s="70"/>
      <c r="H32" s="72">
        <f>+H9+H14+H18+H21+H26</f>
        <v>328730496454</v>
      </c>
      <c r="I32" s="72">
        <f>+I9+I14+I18+I21+I26</f>
        <v>19836599193</v>
      </c>
      <c r="J32" s="72">
        <f t="shared" ref="J32:N32" si="17">+J9+J14+J18+J21+J26</f>
        <v>0</v>
      </c>
      <c r="K32" s="72">
        <f t="shared" si="17"/>
        <v>0</v>
      </c>
      <c r="L32" s="72">
        <f t="shared" si="17"/>
        <v>0</v>
      </c>
      <c r="M32" s="72">
        <f t="shared" si="17"/>
        <v>0</v>
      </c>
      <c r="N32" s="72">
        <f t="shared" si="17"/>
        <v>348567095647</v>
      </c>
      <c r="O32" s="80"/>
      <c r="P32" s="81"/>
      <c r="Q32" s="82"/>
    </row>
    <row r="33" spans="14:14" x14ac:dyDescent="0.25">
      <c r="N33" s="102"/>
    </row>
    <row r="34" spans="14:14" x14ac:dyDescent="0.25">
      <c r="N34" s="103"/>
    </row>
    <row r="35" spans="14:14" x14ac:dyDescent="0.25">
      <c r="N35" s="103"/>
    </row>
  </sheetData>
  <mergeCells count="33">
    <mergeCell ref="E1:P3"/>
    <mergeCell ref="A1:D3"/>
    <mergeCell ref="O6:Q6"/>
    <mergeCell ref="O7:O8"/>
    <mergeCell ref="P7:P8"/>
    <mergeCell ref="Q7:Q8"/>
    <mergeCell ref="M7:M8"/>
    <mergeCell ref="A6:A8"/>
    <mergeCell ref="B6:B8"/>
    <mergeCell ref="C6:C8"/>
    <mergeCell ref="H6:N6"/>
    <mergeCell ref="F6:F8"/>
    <mergeCell ref="G6:G8"/>
    <mergeCell ref="L7:L8"/>
    <mergeCell ref="D6:D8"/>
    <mergeCell ref="J7:K7"/>
    <mergeCell ref="P9:P13"/>
    <mergeCell ref="Q9:Q13"/>
    <mergeCell ref="N7:N8"/>
    <mergeCell ref="H7:H8"/>
    <mergeCell ref="E6:E8"/>
    <mergeCell ref="I7:I8"/>
    <mergeCell ref="O9:O13"/>
    <mergeCell ref="O26:O31"/>
    <mergeCell ref="P26:P31"/>
    <mergeCell ref="Q26:Q31"/>
    <mergeCell ref="O14:O17"/>
    <mergeCell ref="P14:P17"/>
    <mergeCell ref="Q14:Q17"/>
    <mergeCell ref="O18:O25"/>
    <mergeCell ref="Q18:Q25"/>
    <mergeCell ref="P21:P25"/>
    <mergeCell ref="P18:P20"/>
  </mergeCells>
  <phoneticPr fontId="10" type="noConversion"/>
  <pageMargins left="0.39370078740157483" right="0.39370078740157483" top="0.39370078740157483" bottom="0.39370078740157483" header="0.31496062992125984" footer="0.31496062992125984"/>
  <pageSetup scale="2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7"/>
  <sheetViews>
    <sheetView tabSelected="1" workbookViewId="0">
      <selection activeCell="B5" sqref="B5"/>
    </sheetView>
  </sheetViews>
  <sheetFormatPr baseColWidth="10" defaultColWidth="11.44140625" defaultRowHeight="12.6" x14ac:dyDescent="0.2"/>
  <cols>
    <col min="1" max="1" width="18.77734375" style="58" customWidth="1"/>
    <col min="2" max="2" width="52.6640625" style="58" customWidth="1"/>
    <col min="3" max="3" width="64.109375" style="58" customWidth="1"/>
    <col min="4" max="4" width="13.44140625" style="58" customWidth="1"/>
    <col min="5" max="5" width="11.44140625" style="58"/>
    <col min="6" max="6" width="15.109375" style="58" bestFit="1" customWidth="1"/>
    <col min="7" max="16384" width="11.44140625" style="58"/>
  </cols>
  <sheetData>
    <row r="1" spans="1:4" ht="70.5" customHeight="1" x14ac:dyDescent="0.2">
      <c r="B1" s="59"/>
      <c r="C1" s="59"/>
      <c r="D1" s="59"/>
    </row>
    <row r="2" spans="1:4" x14ac:dyDescent="0.2">
      <c r="A2" s="170" t="s">
        <v>65</v>
      </c>
      <c r="B2" s="170"/>
      <c r="C2" s="170"/>
      <c r="D2" s="170"/>
    </row>
    <row r="3" spans="1:4" x14ac:dyDescent="0.2">
      <c r="A3" s="60"/>
      <c r="B3" s="60"/>
      <c r="C3" s="60"/>
      <c r="D3" s="60"/>
    </row>
    <row r="4" spans="1:4" x14ac:dyDescent="0.2">
      <c r="A4" s="61" t="s">
        <v>64</v>
      </c>
      <c r="B4" s="62" t="s">
        <v>61</v>
      </c>
      <c r="C4" s="62" t="s">
        <v>63</v>
      </c>
      <c r="D4" s="61" t="s">
        <v>62</v>
      </c>
    </row>
    <row r="5" spans="1:4" ht="54" customHeight="1" x14ac:dyDescent="0.2">
      <c r="A5" s="63">
        <v>46050</v>
      </c>
      <c r="B5" s="64" t="s">
        <v>149</v>
      </c>
      <c r="C5" s="65" t="s">
        <v>150</v>
      </c>
      <c r="D5" s="66">
        <v>1</v>
      </c>
    </row>
    <row r="6" spans="1:4" ht="44.25" customHeight="1" x14ac:dyDescent="0.2">
      <c r="A6" s="67"/>
      <c r="B6" s="64"/>
      <c r="C6" s="68"/>
      <c r="D6" s="66"/>
    </row>
    <row r="7" spans="1:4" ht="30" customHeight="1" x14ac:dyDescent="0.2">
      <c r="A7" s="69"/>
      <c r="B7" s="68"/>
      <c r="C7" s="68"/>
      <c r="D7" s="66"/>
    </row>
  </sheetData>
  <mergeCells count="1">
    <mergeCell ref="A2:D2"/>
  </mergeCells>
  <pageMargins left="0.7" right="0.7" top="0.75" bottom="0.75" header="0.3" footer="0.3"/>
  <pageSetup orientation="portrait" horizontalDpi="360" verticalDpi="36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PLAN INVERSIÓN (INICIAL)</vt:lpstr>
      <vt:lpstr>Hoja de Instrucciones</vt:lpstr>
      <vt:lpstr>Portada</vt:lpstr>
      <vt:lpstr>Plan de Inversión</vt:lpstr>
      <vt:lpstr>Control de Cambios</vt:lpstr>
      <vt:lpstr>'Hoja de Instrucciones'!Área_de_impresión</vt:lpstr>
      <vt:lpstr>'PLAN INVERSIÓN (INICIAL)'!Área_de_impresión</vt:lpstr>
      <vt:lpstr>Portada!Área_de_impresión</vt:lpstr>
      <vt:lpstr>'Hoja de Instrucciones'!Títulos_a_imprimir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ALBA PATRICIA PEDROZO MANTILLA</dc:creator>
  <cp:lastModifiedBy>Victor Vladimir Benavides Romero</cp:lastModifiedBy>
  <cp:lastPrinted>2023-06-08T19:55:42Z</cp:lastPrinted>
  <dcterms:created xsi:type="dcterms:W3CDTF">2016-06-27T17:22:37Z</dcterms:created>
  <dcterms:modified xsi:type="dcterms:W3CDTF">2026-01-28T16:35:46Z</dcterms:modified>
</cp:coreProperties>
</file>