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O:\Planeacion\2. PLANEACIÓN INSTITUCIONAL\"/>
    </mc:Choice>
  </mc:AlternateContent>
  <xr:revisionPtr revIDLastSave="0" documentId="10_ncr:100000_{76FCE80A-ACA1-4BE3-A5ED-8F78A5B47679}" xr6:coauthVersionLast="31" xr6:coauthVersionMax="41" xr10:uidLastSave="{00000000-0000-0000-0000-000000000000}"/>
  <bookViews>
    <workbookView xWindow="20370" yWindow="-120" windowWidth="29040" windowHeight="15840" activeTab="1" xr2:uid="{00000000-000D-0000-FFFF-FFFF00000000}"/>
  </bookViews>
  <sheets>
    <sheet name="PORTADA" sheetId="2" r:id="rId1"/>
    <sheet name="Seguimiento PEI" sheetId="1" r:id="rId2"/>
  </sheets>
  <definedNames>
    <definedName name="_xlnm.Print_Area" localSheetId="1">'Seguimiento PEI'!$A$1:$X$30</definedName>
    <definedName name="_xlnm.Print_Titles" localSheetId="1">'Seguimiento PEI'!$1:$8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 i="1" l="1"/>
  <c r="U12" i="1"/>
  <c r="U14" i="1"/>
  <c r="U15" i="1"/>
  <c r="U16" i="1"/>
  <c r="U18" i="1"/>
  <c r="U19" i="1"/>
  <c r="U20" i="1"/>
  <c r="U22" i="1"/>
  <c r="U26" i="1"/>
  <c r="U24" i="1"/>
  <c r="V27" i="1"/>
  <c r="U27" i="1"/>
  <c r="V25" i="1"/>
  <c r="U25" i="1"/>
  <c r="U23" i="1"/>
  <c r="U21" i="1"/>
  <c r="V17" i="1"/>
  <c r="U17" i="1"/>
  <c r="U13" i="1"/>
  <c r="V11" i="1"/>
  <c r="U11" i="1"/>
  <c r="V10" i="1"/>
  <c r="U10" i="1" l="1"/>
  <c r="K10" i="1"/>
  <c r="J25" i="1" l="1"/>
  <c r="J23" i="1"/>
  <c r="J17" i="1"/>
  <c r="K17" i="1"/>
  <c r="J13" i="1"/>
  <c r="J11" i="1"/>
  <c r="J21" i="1"/>
  <c r="J27" i="1"/>
  <c r="J10" i="1"/>
  <c r="K11" i="1"/>
  <c r="K12" i="1"/>
  <c r="K13" i="1"/>
  <c r="K14" i="1"/>
  <c r="K15" i="1"/>
  <c r="K16" i="1"/>
  <c r="K18" i="1"/>
  <c r="K19" i="1"/>
  <c r="K20" i="1"/>
  <c r="K21" i="1"/>
  <c r="K22" i="1"/>
  <c r="K23" i="1"/>
  <c r="K24" i="1"/>
  <c r="K25" i="1"/>
  <c r="K26" i="1"/>
  <c r="K27" i="1"/>
  <c r="T26" i="1" l="1"/>
  <c r="T25" i="1"/>
  <c r="T24" i="1"/>
  <c r="T23" i="1"/>
  <c r="V23" i="1" s="1"/>
  <c r="T22" i="1"/>
  <c r="T21" i="1"/>
  <c r="V21" i="1" s="1"/>
  <c r="T20" i="1"/>
  <c r="T19" i="1"/>
  <c r="T18" i="1"/>
  <c r="T17" i="1"/>
  <c r="T16" i="1"/>
  <c r="T15" i="1"/>
  <c r="T13" i="1"/>
  <c r="V13" i="1" s="1"/>
  <c r="T12" i="1"/>
  <c r="D18" i="1"/>
</calcChain>
</file>

<file path=xl/sharedStrings.xml><?xml version="1.0" encoding="utf-8"?>
<sst xmlns="http://schemas.openxmlformats.org/spreadsheetml/2006/main" count="180" uniqueCount="89">
  <si>
    <t xml:space="preserve">MATRIZ DE SEGUIMIENTO PLAN ESTRATÉGICO INSTITUCIONAL </t>
  </si>
  <si>
    <t>Objetivo estratégico</t>
  </si>
  <si>
    <t>Indicador Estratégico</t>
  </si>
  <si>
    <t>Frecuencia de medición</t>
  </si>
  <si>
    <t>Línea de base</t>
  </si>
  <si>
    <t>Avance Trimestral **</t>
  </si>
  <si>
    <t>Meta cuatrienio</t>
  </si>
  <si>
    <t>Avance Meta Cuatrienio</t>
  </si>
  <si>
    <t>Área responsable</t>
  </si>
  <si>
    <t>I</t>
  </si>
  <si>
    <t>II</t>
  </si>
  <si>
    <t>III</t>
  </si>
  <si>
    <t>IV</t>
  </si>
  <si>
    <t>** Cifras acumuladas 
*** El dato se encuentra en consolidación por parte de la DFI
**** El dato está siendo revisado por la parte del Equipo de Colombia BIO</t>
  </si>
  <si>
    <t>% de avance de meta cuatrienio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</si>
  <si>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</si>
  <si>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</si>
  <si>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</si>
  <si>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Relación de recursos Colciencias vs los recursos del Sector Privado y entidades de Gobierno</t>
  </si>
  <si>
    <t>Aprobación de recursos por año en el Fondo de Ciencia, Tecnología e Innovación del SGR</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</si>
  <si>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</si>
  <si>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</si>
  <si>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</si>
  <si>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</si>
  <si>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</si>
  <si>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</si>
  <si>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</si>
  <si>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</si>
  <si>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</si>
  <si>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</si>
  <si>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</si>
  <si>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</si>
  <si>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</si>
  <si>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</si>
  <si>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</si>
  <si>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</si>
  <si>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</si>
  <si>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Meta
2019</t>
  </si>
  <si>
    <t>Resultado 2019</t>
  </si>
  <si>
    <t>Meta
2020</t>
  </si>
  <si>
    <t>Resultado 2020</t>
  </si>
  <si>
    <t>Meta
2021</t>
  </si>
  <si>
    <t>Avance Trimestral  2019</t>
  </si>
  <si>
    <t>Anual</t>
  </si>
  <si>
    <t>Trimestral</t>
  </si>
  <si>
    <t>Porcentaje de asignación del cupo de inversión para deducción y descuento tributario</t>
  </si>
  <si>
    <t>Estancias posdoctorales apoyadas por Colciencias y aliados.</t>
  </si>
  <si>
    <t>Número de espacios que promueven la  Interacción de la sociedad con la CTeI</t>
  </si>
  <si>
    <t>0.89</t>
  </si>
  <si>
    <t>% de avance de la meta 2019</t>
  </si>
  <si>
    <t>1:3</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</si>
  <si>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</si>
  <si>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</si>
  <si>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</si>
  <si>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</si>
  <si>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</si>
  <si>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</si>
  <si>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</si>
  <si>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Dirección de Fomento a la Investigación</t>
  </si>
  <si>
    <t>Dirección de Mentalidad y Cultura</t>
  </si>
  <si>
    <t>Dirección de Desarrollo Tecnológico e Innovación</t>
  </si>
  <si>
    <t>Dirección de Desarrollo Tecnológico e Innovación/Equipo Colombia Bio</t>
  </si>
  <si>
    <t>Meta
2022</t>
  </si>
  <si>
    <t>No aplica</t>
  </si>
  <si>
    <t>SEGUIMIENTO TRIMESTRAL PLAN ESTRATÉGICO INSTITUCIONAL 2019-2022</t>
  </si>
  <si>
    <t>El reporte de este indicador esta siendo parametrizado en conjunto con las áreas técnicas de Colciencias.</t>
  </si>
  <si>
    <t>Dirección General/Gestión Territorial</t>
  </si>
  <si>
    <t>Subidrección General
Dirección de Fomento a la Investigación
Dirección de Desarrollo Tecnológico e Innovación
Dirección de Mentalidad y Cultura</t>
  </si>
  <si>
    <t>Dirección de Desarrollo Tecnoógico e Innovación</t>
  </si>
  <si>
    <r>
      <t>Observaciones de Seguimiento
Tercer</t>
    </r>
    <r>
      <rPr>
        <b/>
        <u/>
        <sz val="11"/>
        <rFont val="Segoe UI"/>
        <family val="2"/>
      </rPr>
      <t xml:space="preserve"> trimestre de 2019</t>
    </r>
  </si>
  <si>
    <t>En lo que compete a la aprobación de los recursos del  FCTeI  del SGR, para el período analizado se reportó un 32% frente al 43% planeado. El dato da cuenta de un total de $341.778.314.266 ($109.309.506.912 primer trimestre,  $105.744.886.145 segundo trimestre y $126.723.921.209 ). En particular para el período analizado, desde El OCAD del FCTeI del SGR en el tercer trimestre de 2019 realizó 4 sesiones así: 1. El 10 de julio de 2019, en el que no se aprobaron recursos, 2. El 16 de agosto de 2019 se realizó la sesión 61 soportada con el Acuerdo 78 de 2019 en la cual se aprobaron 7 proyectos y 3 ajustes a proyectos por valor de $54.076.828.406,99; 3. El 29 de agosto de 2019 en el que no se aprobaron recursos, 4. La sesión 63 del 18 de septiembre de 2019, soportada con el Acuerdo 080 de 2019, donde se aprobaron 8 proyectos y 1 ajuste por valor de $61.787.369.839,01., 5. La sesión 64 del 30 de septiembre de 2019, donde se aprobaron 2 proyectos y 1 ajustes $ 10.859.722.963,00. Con lo anterior se logra el 90% de la meta proyectada para el período. Los resultados se asocian a las dinámicas propias de la aprobación de los proyectos en el OCAD; no osbtante se espera que el número de aprobaciones se incremente conforme se presenten los resultados de las convocatorias públicas, abiertas y competitivas.
Respecto al alistamiento y gestión de convocatorias públicas abiertas , cuya implementación se mide a través de la ejecución de plan bienal de convocatorias. Para el tercer trimeste se dió apertura a 8 de las 9 convocatorias programas en el Plan Bienal de Convocatorias, logrando así el 88% de la meta proyectada para el período. Las convocatorias osn las siguientes:
1.  Becas de excelencia doctoral Bicentenario (1er corte= con 2336 postulaciones y 56 IES participantes. En 2019 se beneficiarán 493 profesionales para cursar sus estudios de doctorado en el país.
2. Fortalecimiento Institucional y de investigación de las IES públicas (1 corte), a través de la cual se recibieron 269 propuestas de alianzas, participaron 65 IES. Serán 33 alianzas apoyadas . 262 propuestas elegibles mecanismo 1 y 44 para el mecanismo 2. Monto solicitado al SGR por un total de a $ 387.495 millones.
3.  Innovación - conformación de un listado de elegibles de propuestas orientadas al desarrollo tecnológico, la transferencia de conocimiento y tecnología y la innovación, para dinamizar la productividad la competitividad de las regiones y el desarrollo social; promover la creación y el fortalecimiento de capacidades e infraestructura de organizaciones para el desarrollo tecnológico, la transferencia de conocimiento y tecnología y la innovación, con el fin de dinamizar la productividad y competitividad de las regiones; y Estimular la articulación de entidades del SNCTI para abordar oportunidades o necesidades de los territorios.Cerró el 01 de octubre.
4. Apropiación social -  la conformación de un listado de elegibles de propuestas orientadas al ámbito de la Apropiación Social de la CTeI y Vocaciones para la consolidación de una sociedad del conocimiento  de los territorios en el marco de la celebración del Bicentenario. Cerró el 01 de octubre.
 5. Fortalecimiento Territorial en CTeI -  conformación de un listado de elegibles de propuestas orientadas al fortalecimiento del sistema territorial de CTeI e impulsar el aprovechamiento sostenible de sus ventajas competitivas. Cierra el 22 de noviembre.
6. Investigación y desarrollo - conformación de un listado de elegibles de propuestas de I+D y de propuestas de proyectos de creación y fortalecimiento de centros de investigación e institutos de I+D en los territorios, según lo priorizado por éstos en el Plan Bienal de convocatorias 2019-2020 aprobado por el OCAD del Fondo de CTeI del Sistema General de Regalías.Cieera el 22 de noviembre.
7. Formación de alto nivel (maestrías y estancias posdoc) - conformar un listado de propuestas de proyectos elegibles para la formación de capital humano para las regiones a nivel de maestría en la modalidad de investigación y especialidades médico-quirúrgicas, y para el desarrollo de estancias postdoctorales en entidades del Sistema Nacional de Ciencia, Tecnología e Innovación reconocidas u homologadas por COLCIENCIAS en los focos definidos por los departamentos que priorizaron la línea de formación de capital humano.Cierra el 22 de noviembre.
8.  Becas de excelencia doctoral del Bicentenario (corte 2) - conformación de un listado de elegibles de propuestas  orientadas al apoyo a la formación de profesionales colombianos a nivel de doctorado en universidades del país, para la generación y transferencia de conocimiento científico de alto impacto que contribuya al desarrollo económico, social y ambiental del país y sus regiones.Abrió el 02 de septiembre
9. Fortalecimiento IES  públicas - Esta convocatoria está dirigida a IES públicas colombianas1 para el fortalecimiento de sus capacidades institucionales y de investigación en CTeI. Esta última abrirá el 07 de octubre y por lo tanto no cuanta en el indicador  para el tercer trimestre.
Durante el tercer trimestre de 2019, desde la iniciativa de acompañamiento y apoyo a ecosistemas territoriales, el equipo de Gestión Territorial  se llevaron a cabo cuatro talleres  en el marco de la estrategia de Cátedra por la CTeI.   1. Fortalecimiento de capacidades para la formulación y estructuración de proyectos de CTeI”  - Urabá - Antioquia (agosto 15 y 16)  con 48 asistentes, 2. fortalecimiento de capacidades para la formulación y estructuración de proyectos de CTeI para los departamentos de Tolima, Caquetá y Huila” - Ibagué - Tolima (septiembre 12 y 13) con 48 participantes, 3. - Taller cátedra ctei san andres, providencia y santa catalina  -  julio 29 - 2019 con 38  participantes y 4. Taller para el fortalecimiento de capacidades para la formulación y estructuración de proyectos de CTeI para los departamentos de Bolívar, Córdoba y Sucre, Sincelejo - Sucre - septiembre 2 y 3.</t>
  </si>
  <si>
    <t xml:space="preserve">Al respecto de la gestión para avanzar en la meta de proyectos de CTeI se ha avanzado en los siguientes aspectos: 
- Convocatoria Conectando Conocimiento: Se logra dar apertura a la convocatoria el 27 de junio de 2019 de forma articulada con el componente de Jóvenes Investigadores. Se presentaron propuestas a través de dos modalidades, proyectos (300) y programas (197, los cuales están integrados por 633 proyectos). La entrega de resultados preliminares se hará en el mes de diciembre.
 -  Financiación de proyectos de las Fuerzas Armadas: 
FUERZA AÉREA COLOMBIANA: Se llevó a cabo un aadición de $3.950 millones al Convenio 015-2014 suscrito entre la Fuerza Aérea Colombiana y el FFJC. Se realiza el lanzamiento de la invitación y envío de comunicaciones a los líderes de grupos reconocidos por la ARC el 12 de agosto se dió cierre a la invitación el 09 de septiembre. Al corte del tercer trimestre se encuentra en proceso de evaluación la invitación para financiar propuestas para el apoyo en formación de alto nivel (maestría y doctorado) a través de crédito educativo condonable y estancias de investigación de CTeI. 
ARMADA NACIONAL DE COLOMBIA: Adición de $2.245.250.858,74 al Convenio 877-2017 suscrito entre la ARC y el FFJC. En proceso de legalización el otrosí N°2. Se proyecta realizar una invitación a presentar propuestas para la ejecución de proyectos de I+D+i orientados al fortalecimiento del Portafolio I+D+i de la Armada República de Colombia bajo tres modalidades de financiación, según prioridades y necesidades de la Armada y que tendrá cierre hasta el 18 de noviembre de la cual la apertura se dió el 17 de septiembre. 
EJÉRCITO NACIONAL DE COLOMBIA: En proceso de trámite la suscripción de convenio marco entre Colciencias y el Ejército Nacional de Colombia. En proceso trámite la suscripción de convenio derivado con aportes aproximados de $3.000 millones, de los cuales, $2.000. millones son aporte del Ejército y $1.000 millones aportes de Colciencias. Se encuentra en proceso de negociaciones. Al corte del tercer trimestre aún se encontraba en proceso de negociación el convenio. 
- Convocatoria Pactos para la Generación de Nuevo Conocimiento a Través de Proyectos de Investigación Científica en Ciencias Médicas y de la Salud: La convocatoria estuvo abierta del 29 de marzo al 29 de mayo de 2019, durante el periodo se llevó a cabo: la Parametrización de formulario SIGP (el formulario fue habilitado el 8 de abril según lo establecido en la página de Colciencias),  la socialización de los términos de referencia de esta convocatoria se realizó el 2 de mayo de 2019 y se atendieron 242 solicitudes sobre los términos. Al cierre de la convocatoria se recibieron 401 propuestas, una vez transcurrido el periodo de ajustes de requisitos del 30 de mayo al 10 de junio, la oficina de registro, el 25 de junio, informó que 386 propuestas cumplieron con el diligenciamiento de los requisitos. En conclusión, se recibieron 300 proyectos y 197 programas (de los cuales están integrados por 633 proyectos).
- Creación de pactos para incentivar el Desarrollo Tecnológico y la Innovación en el área de Ciencias Médicas y de la Salud: abierta hasta el 2 de julio de 2019. Al corte del informe 16 propuestas presentaron cumplimiento a los requisitos mínimos. 
- Convocatoria para presentar programas de investigación en temáticas priorizadas en Ciencias Médicas y de la Salud: abierta desde el 29 de marzo al 18 de junio de 2019, el formulario fue habilitado el 8 de abril, la socialización se realizó el 6 de mayo de 2019 en las instalaciones de Colciencias. Durante el periodo de apertura se atendieron 87 solicitudes de estas 59 fueron atendidas por el Centro de Contacto y 28 por el área técnica. A la fecha del cierre se recibieron 23 programas, de los cuales como resultado de la revisión de requisitos 22 propuestas cumplieron con éstos y pasaron a evaluación, la publicación de resultados preliminares se realizará el próximo 15 de octubre. 
- Implementación de la política de Ética de la investigación, Bioética e Integridad Científica: Se tienen los resultados del cuestionario aplicado para elaborar la Línea de Base de la Política.
- Convocatoria para adelantar nueva fase de ejecución de proyectos I+D+i en recobro mejorado de hidrocarburos: dió paertura en el mes de abril de 2019. Se implementaron estrategias de divulgación entre las cuales se incluyen envió de correos a las Vicedecanaturas de investigación de las posibles universidades y grupos de investigación interesados en participar. Adicionalmente, los términos de referencia fueron presentados en la VII Escuela de Verano realizada en la Universidad Nacional de Colombia sede Medellín – Facultad de Minas el día 31 de mayo de 2019 y en la Agencia Nacional de Hidrocarburos el día 14 de junio de 2019. El cierre de la convocatoria fue el pasado 31 de julio de 2019 Los resultados preliminares serán publicados el 15 de octubre. 
- Convocatoria de proyectos de I+D+i para el fortalecimiento del planeamiento minero- energético: desde el 7 de junio se abre la convocatoria, se espera recibir propuestas hasta el 2 de agosto de 2019 a las 4:00 pm, realizar verificación de requisitos mínimos del 5 agosto al 9 agosto y el proceso de evaluación del 16 de agosto al 14 de octubre, actividades que se realizarán en los próximos trimestres.
- Invitación para presentar proyectos de CTeI en salud ambiental relacionados con contaminación por vertimiento de hidrocarburos: la invitación cerró el pasado 8 de abril de 2019. Durante el periodo de apertura no se registró ninguna propuesta, quedando desierta la invitación. En el comité técnico del 11 de julio se decide reabrir la invitación para que tenga un periodo de apertura del 23 de agosto al 03 de octubre. 
- Invitación a presentar proyectos de Investigación + Creación en artes – InvestigArte: busca fortalecer los grupos de investigación en las áreas artísticas con miras a disminuir la brecha en la generación de conocimiento en el sector de las artes y el patrimonio cultural, desde el programa de Ciencias Humanas, Sociales y Educación de la Dirección de Fomento a la Investigación se generó la iniciativa InvestigArte. Los términos de referencia fueron construidos con el apoyo de la Dirección de Mentalidad y Cultura en donde se incorporan temáticas asociadas a la economía naranja y a investigación en artes y grupos de investigación de categoría C y reconocidos. 
Conclusiones y recomendaciones
Como parte de las conclusiones de las sesiones de concertación de la Planeación Estratégica, se mantiene la observación de procurar no tener acumulados los resultados al cuarto trimestre, este efecto se ve reflejado también en la ejecución presupuestal, acerca de no dejar planeados la obtención de los resultados y obligación de recursos para el final del año.
Frente a la creación de pactos para incentivar el Desarrollo Tecnológico y la Innovación en el área de Ciencias Médicas y de la Salud es importante tener en cuenta que se consideré que la meta son 14 proyectos de CTeI apoyados y no se tendrá mucho margen de maniobra frente al hecho de cumplir la meta. 
Se debe procurar concretar las acciones de iniciativas que se van a desarrollar desde el inicio de la vigencia dado que los ajustes y cambios han generado cambios en otros planes y en la determinación de las metas en los diferentes periodos.  
Es importante que los convenios que dan paso a las iniciativas terminen el proceso de legalización y cierre completo contractual para poder dar paso formal a las iniciativas de forma correcta con frente a los procedimientos.  
Se recuerda al área técnica que para el proceso de un mecanismo de financiación se debe asegurar que las plataformas en donde se presentarán las propuestas deben estar configuradas y parametrizadas antes de la apertura del mecanismo.  </t>
  </si>
  <si>
    <t xml:space="preserve">Desde la iniciativa de "Monitorear los artículos científicos publicados en revistas de alto impacto y las citaciones de impacto en producción científica de colombianos en colaboración internacional", se reporta la información desde la base desde SCImago Research Group quienes continuarán consolidando la información de artículos para 2019. Es así como el número de artículos científicos publicados en revistas de alto impacto para el tercer trimestre del año 2019 por autores colombianos para las 27 áreas de conocimiento es de 8.825 artículos; es decir se ha cumplido el 89% respecto a la meta proyectada para el período. Es pertinente mencionar que las revistas al estar multicategorizadas, muestran un escenario en el cual un mismo artículo puede estar contabilizado en más de un área temática; por lo tanto, el número de artículos reportado por área temática no suma el total de artículos reportados por trimestre que es de 8.825. En su orden las áreas temáticas por su aporte al indicador durante este tercer trimestre del año son:  Medicina 13.72%, Ingeniería 8.68%, Agricultura y Ciencias Biológicas 8.152%, Ciencias de la Computación 6.95% y Física y Astronomía 6.535%, Bioquímica - genética y biología molecular 5.279% como porcentaje de aporte al indicador. Estas áreas suman un poco más del 55% del aporte al indicador de un total de 27 áreas temáticas. 
Al respecto de la visibilidad y seguimiento a la producción científica mundial en enero de la presente vigencia se oficializa la conformación del Consorcio Nacional para la adquisición de recursos bibliográficos internacionales que se requieren para el fortalecimiento de la capacidad nacional de investigación e innovación con el fin de poder generar valor en los procesos de investigación y de producción del país. En el tercer trimestre se desarrolló  una reunión general del Esquema de Gobernanza cuyo objetivo era realizar un balance de la gestión del Consorcio Colombiano y comenzar la preparación de la negociación de productos digitales, vigencia 2020. Se suscribió el Convenio Especial de Cooperación 145/744 de 2019 con el propósito de articular y apoyar estrategias orientadas a la gestión de acceso y uso de la información científica mundial encaminadas a generar valor en los procesos de investigación de las IES colombianas y demás instituciones científicas y académicas y, así mismo, incrementar el impacto de los resultados de investigación en el país. Se realizó el webinar “Buenas Prácticas en la definición y estructuración de artículos de investigación. Casos de éxito”. Un espacio en el que autores representativos de cada casa editorial contaron sus mejores prácticas. Se da la participación de Colciencias en las reuniones de negociación para la vigencia 2020, con las siguientes casas
editoriales internacionales: Oxford University Press, Taylor &amp; Francis, Springer Nature, Elsevier y Sage Publishing. 
Al respecto de la implementación de los modelos cienciométricos: Resultados preliminares Convocatoria 830 – Publindex: Se recibieron propuestas de 570 revistas de las cuales 540 recibieron aval institucional, este balance muestra un nivel mayor de inscripciones en 58 revistas, de forma similar hay que comentar que 15 de las revistas perdieron el aval institucional.   De acuerdo con la información de los índices citacionales SJR y JCR para el proceso hay 17 revistas colombianas en el JCR de las cuales 16 están participando en el proceso; por otro lado, en el SJR están incluidas un total de 93 revistas colombianas, de las cuales hay 8 que no se encuentran participando en el proceso y 2 que están inscritas y no fueron avaladas por la institución editora. En este proceso en el conteo de personas participantes se tiene que hay: 26.698 autores, 8.789 de comité editorial/científico, 1.527 editores, 20.637 evaluadores para un total de 57.651 de los cuales 11.563 registros repetidos.  
En general el índice queda conformado con 273 revistas distribuidas así: Ciencias Agrícolas 12, Ciencias Médicas y de la Salud 38, Ciencias Naturales 21, Ciencias Sociales 127, Humanidades 43, Ingeniería y Tecnología 32. De estas se tienen 3 revistas en categoría A1, 10 revistas en categoría A2, 118 revistas en categorías B y 142 revistas en categorías C. La distribución de revistas por departamento muestra a Bogotá con el mayor número de revistas clasificadas con un total de 180, seguido por Antioquia y Atlántico con 42 y 25, respectivamente. Al respecto de las categorías estas 273 revistas quedan clasificadas así: A1 – 3, A2 – 10, B – 118, C – 142.
Al respecto de la convocatoria 833 Convocatoria Reconocimiento y Medición de Grupos de Investigación, Desarrollo Tecnológico o de Innovación y para el Reconocimiento de Investigadores del SNCTeI – 2018, se obtuvo un total de 5.300.697 productos avalados, entre los productos que se registran en CvLAC y GrupLAC, en donde se dan incrementos del 100% en colecciones científicas y colecciones no avaladas. Al finalizar la convocatoria se encuentran 8.032 grupos de los cuales 6.354 se inscribieron al proceso de calificación,  364 registros de grupos no tienen al menos dos (2) integrantes activos en la ventana de observación, 130 registros de grupo no tienen por lo menos un (1) año de existencia, en la ventana de observación establecida, 800 registros de grupo no tienen por lo menos un (1) proyecto en ejecución dentro de la ventana de observación, 185 registros de grupo, el líder no tenía al menos formación de pregrado, 2000 registros de grupos no tienen los productos de nuevo conocimiento o desarrollo tecnológico requeridos en el período observado, 1054 registros de grupos no tienen los productos de nuevo conocimiento o desarrollo tecnológico requeridos en el período observado.
Al respecto del reconocimiento de investigadores se obtuvo: investigador senior 2.360, investigador asociado 4.231 e investigador junior 9.972 para un total de 16.563 investigadores.
Frente a la revisión de la aplicación del modelo de clasificación de grupos de investigación el proceso se realizó para los 5.598 grupos que
alcanzaron el reconocimiento en esta ejecución y que se encuentran inscritos para la medición arrojando los siguientes resultados: 
Categoría A1= 856 grupos, A= 1.083 grupos, B=1.393 grupos, C=2.044 grupos Sin categoría=222 grupos.
Para efectos del Reconocimiento de Centros: Desde la apertura del proceso (10 de marzo de 2017) se han tramitado 57 solicitudes de reconocimiento como "Centro de Investigación" para un total de 38 centros reconocidos de la siguiente manera: 12 Institutos públicos, 26 Centros de investigación. Durante el primer semestre del 2019 se han tramitado 7 solicitudes con el siguiente resultado: 2 centros de investigación reconocidos, 1 No reconocido, 1 En espera de la resolución de reconocimiento, 3 En evaluación. 
Durante el tercer trimestre del año se recibió y tramitó una solicitud de reconocimiento de centros de investigación. La solicitud surtió el procedimiento y se encuentra en espera de notificación por parte de la secretaría general de Colciencias. Al corte del tercer trimestre, se cuenta con un total de 38 centros de investigación reconocidos.
Con relación al aumento de las publicaciones de los investigadores nacionales y la presencia de las revistas científicas nacionales en índices situacionales de alto impacto, a través de la estrategia "Curriculo del editor", con un balance que a continuación se registra:  512 editores inscritos, 18 retirados, 446 revistas asociadas, 348 planes de mejoramiento en el desarrollo de las 4 cohortes del programa de formación compuestos por estrategias en 7 dimensiones. Los planes de mejoramiento constituyen el único producto entregable en el diseño e implementación del curso virtual.  Es así como de los 512 se retiraron 18 y de los restantes 494 solo 348 aprobaron el curso. Durante el tercer trimestre, se trabajó el contenido para el Nivel II del curso virtual “Currículo del Editor”, propuesto por SCimago Research Group y dirigido por el grupo de cienciometría de Colciencias, atendiendo las solicitudes manifestadas por los editores de las revistas científicas, en su valoración de los módulos del curso virtual y talleres presenciales, la distribución de la intensidad horaria queda de la siguiente forma: el 85% para el desarrollo virtual y el 15% para el desarrollo presencial. Con una duración de 70 horas de impartición total. Inicia con 60 horas de modalidad virtual distribuida en seis unidades, y continúa con un taller presencial de 10 horas y cierra con el acompañamiento de 4 horas a 30 revistas que cumplan con los criterios de
participación. Este curso de desarrollará en 3 cohortes de 50 participantes cada una.
Para el fortalecimiento de los modelos cienciométricos, en primer trimestre de la vigencia se ha continuado con las mesas de trabajo entre Colciencias y la Asociación de Facultades de Ciencias Sociales y Humanidades durante estas mesas se recibieron observaciones acerca de los productos “Colecciones científicas” y “Nuevos registros científicos” por parte del Instituto de Investigación de Recursos Biológicos Alexander von Humboldt. Las propuestas e información remitida a Colciencias serán tenidas en cuenta para la revisión y posible ajuste de las validaciones de los productos “Colecciones científicas” y “Nuevos registros científicos” en el Modelo de Reconocimiento y Medición de Grupos de Investigación e Investigadores” para una próxima Convocatoria.   Durante segundo trimestre de 2019 no fueron programadas mesas técnicas de trabajo de modelos cienciométricos. 
En el tercer trimestre de 2019 se elaboró el documento propuesta para una invitación para realizar la revisión y actualización de las bases bibliográficas reconocidas por Colciencias como Sistemas de Indexación y Resumen - SIR, para validar los criterios de visibilidad e impacto en Modelo de Clasificación de Revistas Científicas Nacionales
Conclusiones y recomendaciones: El nivel de reportes al respecto de los pares evaluadores debe mejorar, así como la frecuencia, frente al análisis realizado de forma que permita la toma de decisiones para mejoras al proceso y que los resultados al respecto de las calificaciones de pares con un nivel de cumplimiento o de puntualidad poco satisfactorio sirva para mejorar indicadores de cumplimiento y de calidad de las evaluaciones de propuestas. Hay una gran oportunidad de mejorar y de fortalecer el proceso. 
Se recomienda que el reporte amplíe más el análisis y lo observado en el proceso, así como las oportunidades de mejorarlo o dejar un insumo para que las directivas puedan tomar decisiones al respecto del proceso.
Se debe ser más concreto en las conclusiones de los resultados de convocatorias de medición y tener en cuenta que los resultados tienen lectura también de la ciudadanía de manera que se puedan interpretar de forma fácil para toda la comunidad interesada.
Conclusiones y recomendaciones:
Según lo proyectado para el indicador de este programa se tiene un buen comportamiento de aporte, aún cuando en el primer trimestre del año se cumple la meta de forma satisfactoria. Se recomienda tener un parámetro de comparación al respecto del número de investigadores reconocidos con publicaciones y el número de colombianos con publicaciones científicas publicadas en revistas científicas especializadas. 
Para los reportes de las diferentes iniciativas como por ejemplo la implementación del modelo cienciométrico el reporte de la gestión no permite tener mayor nivel de conocimiento de la implementación al respecto del modelo, así como los beneficios y/o oportunidades de hacer más efectiva la implementación. </t>
  </si>
  <si>
    <r>
      <t xml:space="preserve">A corte tercer trimestre de 2019, se destaca la siguiente gestión entorno al desarrollo de  las iniciativas estrategias del Programa Ondas:
'En lo relativo a la </t>
    </r>
    <r>
      <rPr>
        <b/>
        <u/>
        <sz val="10"/>
        <rFont val="Segoe UI"/>
        <family val="2"/>
      </rPr>
      <t>Gestión territorial del Programa Ondas</t>
    </r>
    <r>
      <rPr>
        <sz val="10"/>
        <rFont val="Segoe UI"/>
        <family val="2"/>
      </rPr>
      <t xml:space="preserve">, en el tercer trimestre se organizó el cronograma para las jornadas de socialización de la Convocatoria del SGR - Fondo de CTI - para la conformación de un listado de propuestas de proyectos elegibles para la apropiación social de la CTeI y vocaciones para la consolidación de una sociedad del conocimiento de los territorios. Se hace seguimiento al convenio de los departamentos de Caldas y Cesar. Para el convenio 1001530 suscrito entre la Fundación Restrepo Barco y la Caja de Compensación del Cesar COMFACESAR, se identificó la necesidad de realizar la solicitud de una prórroga por un periodo de tres meses con el fin de dar cumplimiento a todas las actividades estipuladas en el convenio. Se lograron legalizar los convenios con los departamentos de Risaralda, Tolima y Guaviare. Se definen también las actividades del convenio con Huila y se solicita un nuevo convenio con la Universidad Tecnológica de Bolívar y la ACAC.
Con recursos del Sistema General de Regalías SGR se trabajó en el procedimiento de verificación del estado de reconocimiento y homologación de entidades del SNCTI para convocatorias públicas, abiertas y competitivas del FCTEI del SGR. Adicionalmente se prestó asistencia técnica, se evalúa y se aprueba en el marco del OCAD el proyecto “Fortalecimiento de las vocaciones científicas en niños, adolescentes y jóvenes mediante la implementación del programa ondas en el Departamento del Chocó”. Se realiza una mesa técnica para el proyecto “Fortalecimiento del programa Ondas del Archipiélago de San Andrés Providencia y Santa Catalina” y se desarrolla la primera reunión del comité técnico del proyecto “Fortalecimiento de las Vocaciones Científicas en Niños, Adolescentes y Jóvenes Mediante la Implementación del Programa Ondas en Arauca”. 
Al respecto de los </t>
    </r>
    <r>
      <rPr>
        <b/>
        <u/>
        <sz val="10"/>
        <rFont val="Segoe UI"/>
        <family val="2"/>
      </rPr>
      <t>Lineamientos pedagógicos y metodológicos,</t>
    </r>
    <r>
      <rPr>
        <sz val="10"/>
        <rFont val="Segoe UI"/>
        <family val="2"/>
      </rPr>
      <t xml:space="preserve"> a 30 de septiembre la vigencia se llevó a cabo la vinculación de un equipo de tres consultores-investigadores en cognición y evaluación educativa, que han venido apoyando la construcción de un documento preliminar para la fundamentación y metodología de medición y seguimiento del desarrollo de capacidades en investigación y creación de los niños, niñas y adolescentes - NNA, que participan en el Programa Ondas de Colciencias. Se realizó la definición de la propuesta de trabajo para la construcción de dicho documento de marco referencial y una batería de instrumentos para realizar seguimiento a las capacidades que desarrollan los niños, niñas y adolescentes del Programa Ondas. 
De igual, manera se han llevado a cabo talleres con coordinadores departamentales del programa Ondas, en este espacio se recogió información relacionada tanto con las necesidades en los territorios como con la oferta y fortalezas en procesos de formación de cada una de las entidades coordinadoras y sus aliados. y 2. una versión consolidada del documento de Plan de formación para maestros y asesores Ondas con el equipo pedagógico de la Corporación Educativa Minuto de Dios. 
En esa línea se han retroalimentado los catálogos de " Expedición Ondas Bio" de los departamentos de Caquetá y Bolívar. Se preparó la propuesta de reedición del, material del proyecto especial “Los Cracks de la Ciencia”, esta edición consistirá en realizar unas herramientas que fortalezcan y apoyen el acompañamiento pedagógico que se realiza a los grupos de investigación Ondas durante la primera fase de la ruta metodológica Ondas. 
De forma similar se ha elaborado una cartilla sobre metodologías STEAM, así como una sistematización de la experiencia de implementación del Programa Ondas. Estos documentos se encuentran en proceso de lectura y revisión para determinar su edición y publicación en formato digital. Se avanza en el documento “Proyecto piloto Nacho Derecho y Luna: fomento de culturas de paz y convivencia con enfoque transformador de género”. Se acompañó el lanzamiento del Catálogo Expedición Ondas Bio del Departamento de Bolívar, realizado el 19 de septiembre en el marco de la Feria Internacional del libro de Barranquilla.
Respecto a </t>
    </r>
    <r>
      <rPr>
        <b/>
        <u/>
        <sz val="10"/>
        <rFont val="Segoe UI"/>
        <family val="2"/>
      </rPr>
      <t>Proyectos especiales,</t>
    </r>
    <r>
      <rPr>
        <sz val="10"/>
        <rFont val="Segoe UI"/>
        <family val="2"/>
      </rPr>
      <t xml:space="preserve"> a tercer trimestre se han desarrollado las siguientes actividades: talleres con 38 maestros del Valle del Cauca en técnicas de recolección de datos, siguiendo los protocolos GLOBE de nubes y temperatura superficial bajo los modelos pedagógicos del programa para la investigación reflexiva. Este taller de formación se realizó en el marco del espacio de reflexión pedagógica del área de ciencias naturales de la Secretaria de Educación Departamental de este departamento.
Sumado a lo anterior, se gestionó la alianza con la Fundación Corazón de la Amazonia para la producción de una guía de investigación pre-estructurada para la educación, gestión y conservación de bosques siguiendo la ruta metodológica del programa Ondas. Adicionalmente, se realizó toda la coordinación de los 2 talleres dirigidos a maestros en protocolos científicos y actividades de aprendizaje como el de Mosquito Habitat Mapper en Leticia, Amazonas e Hidrología en Envigado, Antioquia. 
Se inició el diseño del proyecto especial “Ondas 4.0 investiga y crea” que plantea una estrategia especial para el desarrollo de la vocación científica de niños, niñas y adolescentes y favorecer la identificación y desarrollo del talento en ciencia y tecnología en el marco de la estrategia de desarrollo naranja.
Por otro lado, en tercer trimestre se llevaron a cabo los “Clubes de Ciencia de la Frontera”, estos son talleres intensivos de una semana de duración en diversos temas de campos STEM para jóvenes colombianos que estén cursando últimos años de secundaria. El convenio desarrollará 9 clubes de ciencia distribuidos de la siguiente forma: 3 en el municipio de Manaure (Guajira), 2 en San Andrés de Tumaco (Nariño), 2 en Puerto Nariño (Amazonas) y 2 Puerto Carreño (Vichada), enfocados en problemas y necesidades específicos de las regiones, con probable aplicación en proyectos productivos con impacto en la economía naranja.
Frente a la e</t>
    </r>
    <r>
      <rPr>
        <b/>
        <sz val="10"/>
        <rFont val="Segoe UI"/>
        <family val="2"/>
      </rPr>
      <t xml:space="preserve">strategia de fortalecimiento Ondas, en </t>
    </r>
    <r>
      <rPr>
        <sz val="10"/>
        <rFont val="Segoe UI"/>
        <family val="2"/>
      </rPr>
      <t xml:space="preserve">el tercer trimestre del año Se ejecutó un (1) Encuentro Regional Ondas 4.0 “Yo amo la ciencia” 2019, Sede Valle, en la ciudad de Santiago de Cali, los días 25, 26 y 27 de septiembre del presente año. En este encuentro participaron como expositores 80 niños, niñas, adolescentes y 40 maestros(as) de 37 grupos de investigación Ondas. 
Adicionalmente, se logró la aprobación de la participación del grupo de investigación “Los Defensores del Agua” del departamento de Antioquia, como expositor con el proyecto de investigación “NIVEL DE CONTAMINACIÓN DE LAS AGUAS QUE CONSUMEN LOS HABITANTES DE LA VEREDA LA FLORIDA DEL MUNICIPIO DE SAN RAFAEL” en la Mostratec Junior 2019, a realizarse del 21 a 25 de octubre de 2019, en el Centro de Eventos FENAC, en la ciudad de Novo Hamburgo, Rio Grande do Sul, Brasil. De forma similar se realizó la etapa de registro (online) de los grupos de investigación: GAIA (Caldas) y Los Jorügot Del Monte (Guainía), como expositores Ondas en la ExpoCiencias Nacional México 2019, a celebrarse del 26 al 29 de noviembre próximo en la Ciudad de Monterrey, Nuevo León, México. Se seleccionaron como beneficiarios de la beca pasantía internacional del PROGRAMA SAKURA PARA EDUCACIÓN MEDIA, el 70% de los estudiantes postulados de instituciones educativas de carácter público, vinculadas al Programa Ondas, distribuidos de la siguiente manera: Atlántico, 4 estudiantes de instituciones educativas públicas, una (1) estudiante de colegio privado, y una (1) estudiante en calidad de suplente; Antioquia, dos (2) estudiantes de instituciones educativas públicas; Valle del Cauca, una (1) estudiante de una institución educativa pública. Por otro lado, se realizó la selección del 30% de los estudiantes de instituciones educativas de carácter privado, vinculadas al Programa Ondas, distribuidos de la siguiente manera: Bolívar, (1) estudiante de colegio privado; y de Huila, (1) estudiante de un colegio privado y una (1) estudiante en calidad de suplente. Del PROGRAMA SAKURA PARA TUTORES, como beneficiario de la beca pasantía internacional se seleccionó un (1) Tutor (maestro coinvestigador Ondas) del departamento de Bolívar.
</t>
    </r>
    <r>
      <rPr>
        <b/>
        <u/>
        <sz val="10"/>
        <rFont val="Segoe UI"/>
        <family val="2"/>
      </rPr>
      <t xml:space="preserve">Implementación de comunidad "Plataforma Héroes Ondas": </t>
    </r>
    <r>
      <rPr>
        <sz val="10"/>
        <rFont val="Segoe UI"/>
        <family val="2"/>
      </rPr>
      <t xml:space="preserve"> el programa Ondas participó como expositor con el grupo de investigación juvenil “SINAPSIS” del departamento de Huila, en la “Intel International Science and Engineering Fair – Intel ISEF 2019”, que se llevó a cabo en la ciudad de Phoenix, Arizona, Estados Unidos, del 12 a 17 de mayo de 2019. A través de la plataforma Héroes Ondas, se abrió la convocatoria para la inscripción de los grupos de investigación Ondas que participarán como expositores en el Encuentro Regional Ondas “Yo amo la ciencia” 2019, Sede Bolívar, a celebrarse en la ciudad de Cartagena de Indias, los días 24, 25 y 27 de julio del presente año.  Se entregó el Premio Maestro Ondas en el marco de la Ceremonia Premio Compartir 2019, al docente Jhon Alexander Echeverri Acosta. Se cerró el segundo trimestre con la producción del documento de carácter pedagógico y metodológico de aspectos básicos para la organización de encuentros de divulgación Ondas.
Se ha continuado con el acompañamiento a las entidades coordinadoras para la inscripción al encuentro regional sede Bolívar a través de la comunidad virtual Héroes Ondas. Se produjo el documento descriptivo de la estrategia Plan Padrinos Ondas que será presentado en evento de lanzamiento que se realizar en el mes de octubre de 2019.
</t>
    </r>
    <r>
      <rPr>
        <b/>
        <sz val="10"/>
        <rFont val="Segoe UI"/>
        <family val="2"/>
      </rPr>
      <t>Conclusiones/Recomendaciones</t>
    </r>
    <r>
      <rPr>
        <sz val="10"/>
        <rFont val="Segoe UI"/>
        <family val="2"/>
      </rPr>
      <t xml:space="preserve">
La programación de los resultados de niños está concentrada en el último trimestre del año, presentando solo gestión a lo largo de la vigencia, lo que hace que la relatoría de la gestión de estos primeros trimestres del año sea muy clara y muy estratégica enfocada al resultado y a garantizar que los mecanismos procuren siempre el cumplimiento de la meta.
Se destaca el juicio con el que la dirección reporta de manera periódica la gestión de forma mensual en las iniciativas no solo del programa Ondas, también de los otros programas estratégicos de la misma dirección. </t>
    </r>
  </si>
  <si>
    <r>
      <t xml:space="preserve">La convocatoria 852 Conectando Conocimiento 2019, tubo apertura el 27 de junio y fecha de cierre el 29 de agosto, mediante Resolución 809 de 2019.
 Durante el trimestre se han adelantado jornadas de socialización en la Universidad Nacional de Colombia con el Equipo de trabajo Jóvenes Investigadores de la Dirección de Mentalidad y Cultura y en la Universidad Pedagógica y Tecnológica de Colombia.
 Adicionalmente se han atendido telefónicamente y de manera escrita las solicitudes de aclaración a los actores interesados en la convocatoria y candidatos a jóvenes investigadores
Como resultado del proceso de postulación, se recibieron: 197 programas registrados, 300 proyectos, para un total de 1.212 proyectos y 1.782 jóvenes postulados.
En el período comprendido entre el 30 de agosto y el 18 de septiembre se llevó a cabo la revisión de requisitos por parte del Grupo de Registro de Proyectos, y entre el 19 y 24 de septiembre se habilitó a los proponentes el SIGP para el proceso de ajuste de requisitos.
El Grupo de Registro de Proyectos realizará una nueva verificación de requisitos del 25 de septiembre al 11 de octubre de 2019, para posteriormente llevar a cabo el proceso de evaluación por pares evaluadores y panel de evaluación.
</t>
    </r>
    <r>
      <rPr>
        <b/>
        <sz val="10"/>
        <rFont val="Segoe UI"/>
        <family val="2"/>
      </rPr>
      <t xml:space="preserve">
Convocatoria Innovación Jóvenes Investigadores
</t>
    </r>
    <r>
      <rPr>
        <sz val="10"/>
        <rFont val="Segoe UI"/>
        <family val="2"/>
      </rPr>
      <t xml:space="preserve">Durante el primer semestre en el Acta del 26 de marzo de 2019, como resultado de la gestión para la vinculación de Jóvenes Innovadores en las distintas convocatorias e instrumentos de la Dirección de Desarrollo Tecnológico e Innovación, se acordó que en la CONVOCATORIA LÍNEA DE FOMENTO A LA INNOVACIÓN Y DESARROLLO TECNOLÓGICO EN LAS EMPRESAS - 2019 con el SENA, se incluiría la vinculación de Jóvenes Innovadores como  condición opcional.
A continuación se describen las estrategias y mecanismos utilizados por las Direcciones de Desarrollo Tecnológico e Innovación y Mentalidad y Cultura para sumar a la meta de jóvenes investigadores:
</t>
    </r>
    <r>
      <rPr>
        <b/>
        <sz val="10"/>
        <rFont val="Segoe UI"/>
        <family val="2"/>
      </rPr>
      <t xml:space="preserve">Convocatoria Alistamiento Tecnológico:
</t>
    </r>
    <r>
      <rPr>
        <sz val="10"/>
        <rFont val="Segoe UI"/>
        <family val="2"/>
      </rPr>
      <t xml:space="preserve">Convocatoria cuyo objetivo es el apoyo de proyectos de desarrollo y validación pre comercial y comercial de prototipos funcionales de tecnologías de alto riesgo tecnológico y alto potencial comercial, esta convocatoria tuvo revisión del borrador, cuyos ajustes serán socializados con el equipo de innovación y posteriormente aprobados en el Comité de Subdirección.
</t>
    </r>
    <r>
      <rPr>
        <b/>
        <sz val="10"/>
        <rFont val="Segoe UI"/>
        <family val="2"/>
      </rPr>
      <t xml:space="preserve">
Convocatoria No 851 Convocatoria línea de Fomento a la Innovación y Desarrollo tecnológico en las empresas – 2019. SENA
</t>
    </r>
    <r>
      <rPr>
        <sz val="10"/>
        <rFont val="Segoe UI"/>
        <family val="2"/>
      </rPr>
      <t xml:space="preserve">La convocatoria dio apertura el 25 de junio de 2019 y cerró el 30 de septiembre de 2019. Se acuerda con la DDTI que una vez se cuente con el listado de propuestas elegibles en donde se incluye el listado de jóvenes, los requisitos de admisión serán revisados por el programa de Jóvenes Investigadores así como los requisitos del componente técnico y el Plan de Transferencia del SENA serán revisados por el programa de Innovación Empresarial.
</t>
    </r>
    <r>
      <rPr>
        <b/>
        <sz val="10"/>
        <rFont val="Segoe UI"/>
        <family val="2"/>
      </rPr>
      <t xml:space="preserve">Invitación a presentar propuesta en materia de Propiedad Intelectual.
</t>
    </r>
    <r>
      <rPr>
        <sz val="10"/>
        <rFont val="Segoe UI"/>
        <family val="2"/>
      </rPr>
      <t>Se define el borrador de la invitación a presentar propuestas para fomentar y generar capacidades al interior de las universidades en materia de propiedad intelectual y se incorpora la conveniencia de financiación de 30 Jóvenes Investigadores en esta iniciativa. 
El Programa de Jóvenes Investigadores, revisara la base de datos de los grupos de investigación para acotar la población objetivo, dado que debe delimitarse mejor para quien está dirigida la invitación.
Vinculación de Jóvenes Innovadores a través de Convocatoria en las Cámaras de Comercio
Con el objeto de vincular jóvenes innovadores a través de las convocatorias de las cámaras de comercio se cuenta con el siguiente presupuesto:
-	Cámara de Comercio de Santander $$95.398.963.20
-	Cámara de Comercio de Cartagena $$71.549.222.40
Invitación fortalecimiento de centros autónomos con jóvenes investigadores e innovadores
La Invitación a presentar propuestas para el fortalecimiento de centros autónomos de investigación e Institutos o centros públicos de I+D reconocidos por Colciencias a la fecha de envío de la presente invitación, en el marco del Sistema Nacional de Ciencia Tecnología e Innovación, fue presentada y aprobada en Comité Técnico de la Dirección de Fomento a la Investigación y Comité Técnico de la Dirección de Mentalidad y Cultura. Posteriormente fue presentada y aprobada en Comité de Subdirección.
La invitación fue envida a los interesados por correo electrónico y publicada en la página web de Colciencias el día 19 de julio de 2019 (http://www.colciencias.gov.co/convocatorias/invitacion-para-presentacion-propuestas/invitacion-presentar-propuestas-para-e
Posteriormente, la Dirección de Fomento envió invitación de manera directa a los centros autónomos, se atendieron los requerimientos por parte de los ciudadanos y se socializó con los Centros los términos de la invitación.
Durante el trimestre se hizo revisión preliminar de requisitos por parte del Grupos de Registro de Proyectos y se habilitó el SIGP para que los proponentes realizaran el ajuste a las propuestas.
Como resultado se obtuvo que de 13 centros autónomos invitados, 11 presentaron propuestas de los cuales 10 cumplieron con la totalidad de los requisitos así como 10 jóvenes investigadores, los cuales pasan al proceso de evaluación.
Convocatoria Jóvenes Investigadores e Innovadores Huila
Se realizó la presentación de la convocatoria de Jóvenes Investigadores Huila ante el comité de subdirección, la cual fue aprobada mediante acta Acta No. 25 julio_03_19, adicionalmente se solicitó por medio de memorando 20197330206963 la resolución de apertura de la convocatoria JII Huila de igual manera al área de comunicaciones vía correo electrónico la Apertura Convocatoria Jóvenes Investigadores e Innovadores Huila.
Siguiendo con el proceso de la convocatoria, se trabajaron 3 componentes de manera paralela: Capacitaciones, Plan de comunicaciones, plan de difusión y divulgación de la convocatoria, inscripción de proponentes.
La convocatoria 856 de Jóvenes investigadores de Huila se recibieron las siguientes propuestas:
 - 56 Jóvenes investigadores 
 - 5 Universidades y 2 Centros de Investigación</t>
    </r>
  </si>
  <si>
    <t>Convocatorias Estancias Posdoctorales: Colciencias viene desarrollando un programa de vinculación de capital humano altamente calificado orientado y alineado con las necesidades productivas a través de las convocatorias de estancias posdoctorales. Este instrumento en 2019 viene implementando dos fases: 
•Fase 1. Aplica para la inscripción de colombianos que cuenten con el título de doctor. Busca beneficiar 200 doctores y superar la cifra registrada en 2018 que fue de 179 de 200 proyectados. Los resultados para 2019 dieron cuenta de un total de 805 perfiles habilitados. Las principales áreas de conocimiento de los doctores abarcan: 63% ciencias naturales, 24,2% ingenierías, 17,5%, 7,2% ciencias de la salud, 6,2% humanidades y 5,2% ciencias agrícolas. La meta cuatrienio es de 800 doctores vinculados.
•Fase 2. Aplica para la inscripción de Entidades del SNCTI interesadas en vincular profesionales con doctorado. Cerró el pasado el 9 de octubre de 2019 y los resultados preliminares arrojaron un total de 456 propuestas de investigación inscritas distribuidas así: 319 universidades públicas, 65 de centros o institutos científicos y tecnológicos, 59 empresas y 13 entidades públicas. El banco definitivo para el segundo corte se publicará el 20 de diciembre de la vigencia.
Conclusiones/Recomendaciones
Dado los buenos resultados se recomienda revisar la posibilidad de hacer uso de los bancos tanto de doctores como de entidades del SNCTeI de manera que se pueda optimizar el proceso de gestión de convocatorias de la Entidad.</t>
  </si>
  <si>
    <t xml:space="preserve">Según el reporte emitido por la SIC con corte agosto de 2019, se reportó la radicación de 315 solicitudes de patente, de Con esto se logró el 100% de la meta establecida para el período. 
La distribución por departamento fue la siguiente: Bogotá con un 37,68% de las solicitudes, Antioquia 13,38%, Santander 8,10% Cundinamarca 7,04%, Valle y Atlántico  4,58%, Risaralda  3,87%, Caldas y Quindio 3,17% , Tolima 2,82% , Bolivar y Nariño 2,11%, Cauca  1,41%, Huila y Guajira 1,06%, Arauca, Boyacá, Meta y Sucre  con 0,7% cada uno, y finalmente Caquetá, Magdalena y Norte de Santander 0,35%.
La gestión  de la Convocatoria Nacional para apoyar a la presentacion de patentes via nacional y via PCT para el tercer  trimestre de 2019, da cuenta de la apertura de l a primera cohorte  el 19 de julio y cierre el 30 de agosto. El banco preliminar de legibles dió cuenta un total de de 43 propuestas para solicitudes de patentes nacional y 6 propuestas con solicitud internacional de patente ante la OMPI  y solicitud internacional de patente ante dos (2) oficinas designadas.
Dando continuidad al proceso que se ha venido desarrollando con la Red colombiana de OTRI para la creación del proceso de capacitación, a través de la suscripción de un Convenio Especial de Cooperación que nos permita implementar de manera integral el plan de capacitaciones que Colciencias ha estado diseñando durante el año 2019, se tiene evidencia de la creación del contenido del primer programa de capacitación con posibles resultados de transferencia de tecnologías, sin embargo, se espera su materialización en el cuarto trimestre del año, de la porción correspondiente a este año, ya que es un esfuerzo para la vigencia 2019 y 2020, que por motivos de trámites internos en Colciencias no ha sido posible legalizar. De tal manera, que el primer resultado de esta convocatoria se espera finalizando el cuarto trimestre de este año. Si bien se modifica el cronograma por las demoras mencionadas anteriormente, es válido indicar que se ajustará la ejecución de la primera parte del convenio para obtener un primer resultado de capacitaciones este año, sin afectar por este motivo el resultado que se espera. </t>
  </si>
  <si>
    <r>
      <t xml:space="preserve">En el tercer trimestre del año 2019, se asignó un cupo de $ 520.419.836.608 de los cuales $ 309.070 millones corresponden a proyectos plurianuales y $ 211.349 millones en proyectos aprobados de convocatorias de estas vigencia. cumpliendo con la meta establecida para el período. 
En lo que concierne a ingresos no constitutivos de renta y/o ganancia ocasional de enero a a septiembre de 2019 se ha n recibido  un total de 279 proyectos por de los cuales 169  han sido presentados al COmité de Dirección Técnica. El monto solicitado da cuenta de un total de  $59.828 millones de pesos a partir de los cuales se han aprobado 160 proyectos con un monto de $53.404 millones.
Con relación La exención del Impuesto sobre las Ventas –IVA– se puede realizar a las importaciones de equipos y elementos destinados a proyectos calificados “de carácter científico, tecnológico o de innovación”, de enero a septiembre de 2019 se han presentado 11 proyectos de los cuales se han aprobado 6, negado 3 y 2 se encuentra en evaluación.El beneficio otrogado ha sido del orden de US$275.135 . Las entidades beneficiadas son: Universidad Javeriana, Universidad Nacional, Fundación Universitaria del norte y Universidad Santiago de Cali.
Con relación a la evaluación de impacto del programa de Beneficios Tributarios, con corte a tercer trimestre de 2019, se dió apertura a la invitación el  día 9 de septiembre de 2019, la cual se encontrara  abierta hasta el 25 de octubre de 2019. Según el cronograma, la recepción de inquietudes sobre la invitación fueron hasta el 20 de septiembre de 2019, las respuestas a dichos requerimientos tendrán respuesta el día 4 de octubre cuales deberán ser resultas y publicadas el día 04 de octubre de 2019. Para la revisión de los requerimientos se realizó mesa de trabajo, con el equipo técnico el 23 de septiembre. Cabe resaltar que la invitación, salio en el mes de septiembre tras unas inquietudes y sugerencias realizadas por el Departamento Nacional  de Planeación. 
Frente a los Talleres para la formulación de proyectos en CTeI,  a primes semestre de la vigencia, se formuló la “invitación a presentar propuesta para prestar los servicios integrales de conceptualización, creación de contenidos, diseño, ambientación, estructuración y logística de los seminarios de beneficios tributarios 2019 en ocho ciudades del territorio nacional”. No obstante, con el propósito de aunar esfuerzos en términos de generación de capacidades en los actores del SNCTeI, los talleres a realizar en temas de beneficios tributarios se unificarán en el contenido de la “Catedrapor la CTeI”
</t>
    </r>
    <r>
      <rPr>
        <b/>
        <sz val="10"/>
        <color theme="1"/>
        <rFont val="Segoe UI"/>
        <family val="2"/>
      </rPr>
      <t>Conclusiones/Recomendaciones</t>
    </r>
    <r>
      <rPr>
        <sz val="10"/>
        <color theme="1"/>
        <rFont val="Segoe UI"/>
        <family val="2"/>
      </rPr>
      <t xml:space="preserve">
Beneficios Tributarios por inversión en CTeI, es un instrumento poderoso para impulsar la inversión privada en ACTI. Es importante que desde la DDTI se inicie la implementación de las estrategias relacionadas con la generación de capacidades en los empresarios para llevar a cabo a este tipo de inversión. Una oportunidad importante, es la aprobación de 3 nuevos beneficios tributarios: Crédito fiscal para inversiones en proyectos de investigación, desarrollo tecnológico e innovación o vinculación de capital humano de alto nivel; Deducción por donaciones e inversiones en investigación, desarrollo tecnológico e innovación y Descuento para inversiones y donaciones realizadas en investigación, desarrollo tecnológico e innovación, su puesta en marcha aportará de manera significativa en la asignación de los 4,8 billones de cupo proyectados para el cuatrienio.</t>
    </r>
  </si>
  <si>
    <r>
      <t xml:space="preserve">En lo que respecta a los Pactos por la Innovación,  para este tercer trimestre se ha adelantado el diseño de portafolio de beneficios en las regiones para la implementación de la estrategia de Pactos por la Innovación iniciando en el 2019 y con despliegue en los próximos años. Los beneficios previstos están orientados a:
1. La aceleración de empresas, que abarca entrenamiento de alto nivel, identificación de un proyecto susceptible de beneficios tributarios, orientación para procesos de reconocimiento de unidades de I+D+i.
2. Ciclo de conferencias internacionales y nacionales especializadas en temáticas de interés como propiedad intelectual, innovación abierta, gestión de proyectos de innovación, nuevas tecnologías y tendencias.
3. Jóvenes innovadores en empresas.
4. Innovación abierta con dos enfoques. A) que a través de la creación de una red se construya una comunidad de colaboración en la que las empresas puedan buscar potenciales aliados para resolver sus retos de innovación y/o crear relaciones productivas, accediendo también a nuevas fuentes de ideas y tecnologías.
B) que a través de la cocreación se exploren las oportunidades de colaboración de empresas que ya cuentan con una capacidad de gestión de innovación con otros actores del ecosistema, en función de sus necesidades o retos.
5. Creación de una comunidad de innovación por medio de sesiones de networking con conferencias en temas especializados y de interés para el sector productivo de la región.
6. Misiones empresariales Intercambio de experiencias con otros países y/o con otras regiones con el objetivo de ampliar la perspectiva de la innovación en la empresa y generar vínculos con entidades e instituciones.
7. Articulación de servicios de OTRI para empresas de Sistemas de innovación.
Para los casos de Pacto y Sistemas de Innovación, a corte de 30 de septiembre de 2019, se ha aprobado en Comité Técnico de DDTI y en Comité de Subdirección la suscripción de los convenios especiales de cooperación con las Cámaras de Comercio de Bucaramanga, Barranquilla, Cúcuta, Manizales, y Cartagena, se han remitido y gestionado ante Secretaría General los memorandos para la elaboración de dichos convenios, cuyo trámite se encuentra actualmente en la fiduciaria. Los convenios de las Cámaras de Comercio de Cali y Bogotá se encuentran en proceso de aprobación interna en las cámaras y se espera en el próximo mes se tramiten en Colciencias y con la Cámara de Comercio de Villavicencio se sigue adelantando el proceso de negociación.
Por otra parte, se han evaluado y definido los dos nuevos departamentos donde operará la estrategia: Magdalena y Tolima. En este sentido, se ha avanzado con los documentos de negociación.
Teniendo en cuenta que la suscripción de los nuevos convenios ha tomado más tiempo del planeado a causa de los múltiples trámites internos de cada entidad, se estima en el próximo trimestre se realicen los eventos de activación de la estrategia en las regiones.
Frente a la iniciativas de Alianzas por la Innovación, durante el tercer trimestre del año se llevó a cabo el proceso de perfeccionamiento y ejecución del convenio entre FFJC y Confecámaras. El 19 de julio se llevó a cabo el primer comité ejecutivo, donde se aprobó el plan operativo del convenio y el primer desembolso del convenio.A partir de este comité, Confecámaras inició con la celebración de los convenios con las Cámaras Coordinadoras de cada una de las Alianzas, y a la fecha ya se ha realizado el primer comité técnico-ejecutivo de las Alianzas Caribe, Eje Cafetero, Llanos, Santanderes y Tolima-Huila-Cundinamarca, en el cual se aprobó el plan operativo de cada Alianza, así como la aprobación de los Términos de Referencia de la selección del operador que llevará a cabo el entrenamiento en las empresas. A la fecha queda pendiente la realización del primer comité de las Alianzas de Bogotá y Pacífico, y se espera que las diferentes Alianzas avancen en la contratación del operador, así como la selección de las empresas beneficiarias del programa.  
Frente a la iniciativa de Gestión Territorial en tercer trimestre se realizó la gestión pertinente para publicar los TDR correspondientes a las convocatorias de Risaralda (861 y 862 de 2019). Las convocatorias se publicaron según lo establecido en el plan anual de convocatorias. Para Cundinamarca, se dio inicio a la intervención el 16/08 para las empresas seleccionadas mediante convocatoria 838-2019.
Para el caso de Caldas se está adelantando la contratación derivada de las empresas seleccionadas mediante la convocatoria 846-2019. Se estima iniciar la intervención en el mes de noviembre. 
En el marco de la participación de Colciencias como aliado en el proyecto denominado “Implementación de la oferta: alianzas y sistemas de innovación en el Departamento del Valle del Cauca", se ha realizado la gestión y orientación a la región mediante la participación mensual en el comité técnico de seguimiento, revisión y visto bueno a los términos de referencia de las convocatorias generadas del módulo I- formación en innovación y módulo II- sistemas de innovación.
La convocatoria 851 de 2019, la cual busca apoyar proyectos de Desarrollo Tecnológico e Innovación para ser ejecutados por empresas legalmente constituidas en Colombia, que den como resultado un prototipo funcional con validación pre-comercial, contribuyendo a mejorar su productividad, a sofisticar su oferta productiva, y a fortalecer las alianzas y/o vínculos con los diferentes actores del SNCTeI a nivel nacional, tuvo como fecha de apertura el pasado 25 de junio de 2019, el cerró el 30 de septiembre. Desde la Direccion se etendieron las dudas, inquietudes y observaciones de los interesados en la convocatoria y apoyar las actividades de divulgación de la convocatoria, con el fin de apoyar proyectos de I+D+i, en modalidad de cofinanciación. Al finalizar el proceso se espera contar con 110 empresas apoyadas con recursos de cofinanciación para el desarrollo de proyectos de innovación y desarrollo tecnológico, con una cobertura en el territorio nacional de al menos 28 departamentos.
Los resultados deberán ser presentados por la Dirección Técnica  a cuarto trimestre de la vigencia.
</t>
    </r>
    <r>
      <rPr>
        <b/>
        <u/>
        <sz val="10"/>
        <color theme="1"/>
        <rFont val="Segoe UI"/>
        <family val="2"/>
      </rPr>
      <t xml:space="preserve">Conlcusiones
</t>
    </r>
    <r>
      <rPr>
        <sz val="10"/>
        <color theme="1"/>
        <rFont val="Segoe UI"/>
        <family val="2"/>
      </rPr>
      <t>Dada la proyección de metas a cuarto trimestre por parte de la Dirección de Desarrollo Tecnológico e Innovación, no ha sido  posible desde la OAP advertir respecto a los riesgos de incumplimiento de las metas.</t>
    </r>
  </si>
  <si>
    <r>
      <t xml:space="preserve">Para el período analizado, no se registran aportes a la meta del año debido a que los resultados a la gestión realizada se evidenciaran a cuarto trimestre de la vigencia; no obstante los avances a las acciones ejecutadas se muestran a continuación:
La convocatoria 859 de 2019  “Apoyo y fortalecimiento para la creación de empresas de base científica, tecnológica e innovación”. busca fortalecer la transferencia de conocimiento y tecnología, mediante el apoyo a la creación de Spin-off, el fortalecimiento de sus modelos de negocio, canales de comercialización y cadena productiva, en beneficio del incremento de los índices de innovación y competitividad del país, tuvo como fecha de apertura el pasado 08 de agosto de 2019, el cierre se programó para el 08  de octubre de 2019 . Al corte del reporte se respondieron las dudas, inquietudes y observaciones de los interesados en la convocatoria. De igual manera  se han realizado actividades de divulgación de la convocatoria en las regiones, donde se ha dado a conocer la Hoja de Ruta para la creación de Spin-off, se han  realizado talleres prácticos frente a su aplicación y se han consolidado insumos (necesidades, requerimientos, entre otros), principalmente de las universidades, con el fin de apoyar la creación de empresas de base tecnológica, en donde se fortalezcan y dinamicen las capacidades de transferencia y constitución de Spin-off, principalmente en el tejido universitario y empresarial.
</t>
    </r>
    <r>
      <rPr>
        <b/>
        <sz val="10"/>
        <color theme="1"/>
        <rFont val="Segoe UI"/>
        <family val="2"/>
      </rPr>
      <t>Observaciones/Recomendaciones</t>
    </r>
    <r>
      <rPr>
        <sz val="10"/>
        <color theme="1"/>
        <rFont val="Segoe UI"/>
        <family val="2"/>
      </rPr>
      <t xml:space="preserve">
Se advierte a la DDTI frente a la proyección de apertura de convocatoria, si para la vigencia 2019 se obtendrán los acuerdos de transferencia. Esta anotación, debido a que posiblemente dichos acuerdos se generen posterior a la puesta en marcha de los propuestas seleccionadas.</t>
    </r>
  </si>
  <si>
    <r>
      <t xml:space="preserve">Durante el primer trimestre dentro del componente de activaciones regionales se realizó la acción MujerEs Ciencia en alianza con la Asociación Colombiana de Periodismo Científico en Maloka. La acción contó con la participación de 3 invitadas y fue de entrada libre con inscripción previa; aunque en el formulario de inscripción previa se registraron 214 personas debido a problemas climáticos sólo asistieron 50 personas al evento.  El primer trimestre deja un total de 1 espacio que promueve la interacción de la sociedad con CTeI 50 personas que participan en espacio de valor. Con esto se logra el 100% de la meta estabelcido para el número de espacios que promueven la CTeI, pero apenas el 40% e lo concerniente al número de personas que participan en esos espacios.
Frente a los contenidos multiformato, durante el primer trimestre dee 2019 se desarrollaron acciones, entre los que se incluyen eventos presenciales de circulación de estos contenidos:
a) Dos proyecciones de la serie Colombia Bio en el Colegio Nueva Granada.
b) Proyecciones de 4 de los cortometrajes de ColombiaBio en Cine en los barrios y una proyección especial del largometraje La Casa de la Vida en cine bajo las estrellas en el Festival Internacional de Cartagena de Indias.
c) Proyección de los cortometrajes de Colombia Bio antecediendo cada una de las funciones del festival y una proyección del largometraje “La casa de la Vida” dentro de la programación oficial con espacio de conversatorio en festival de cine Colombiano de Nueva York.
d) Propuesta de programación para el Festival de cine ambiental en la Universidad del Quindio
e) Acuerdo con el festival Colombiosiversidad donde se tendrá la proyección de dos de los cortometrajes de ColombiaBio, un episodio de Formulas de cambio y del largometraje “La casa de la vida” con espacio de Conversatorio en las ciudades de Bogotá y Medellín.
f) Gestión de proyección del documental “Cita con la Trocha” en la Cinemateca Alterna de la Universidad nacional.
g) Gestión de proyección del documental “La casa de la vida” en la Universidad Javeriana con conversatorio.
h) Gestión proyección del documental “La casa de la vida” en la Universidad de la Sabana
Con relación al Entorno Digital del programa Todo es Ciencia, en primer trimestre de 2019, se publicó en el sitio web 7 escritos de autores y temas variados [artículos periodísticos y columnas de opinión] dentro de los cuales participaron los siguientes autores: Andrés Carvajal, Efraín Rincón y Mario Murcia. Con base en el contenido editorial se realizarOn publicaciones de diferente tipo en las diferentes redes sociales de la estrategia (Facebook, Twitter, Instagram, Youtube) y de esta labor se generaron 48.363 interacciones en redes sociales. El sitio web obtuvo 45.263 usuarios únicos; 72,904 visitas a páginas del sitio y 33472 reproducciones de contenido audiovisual en plataformas on line (Facebook, Instagram, Twitter, YouTube).
</t>
    </r>
    <r>
      <rPr>
        <b/>
        <sz val="10"/>
        <color theme="1"/>
        <rFont val="Segoe UI"/>
        <family val="2"/>
      </rPr>
      <t>Conclusiones/Recomendaciones</t>
    </r>
    <r>
      <rPr>
        <sz val="10"/>
        <color theme="1"/>
        <rFont val="Segoe UI"/>
        <family val="2"/>
      </rPr>
      <t xml:space="preserve">
Se recomienda a la DMC realizar un mapeo de otros espacios en las cuales interactua la sociedad en temas de CTeI y que estan siendo adelantados por laas diferentes Direcciones Técnicas o áreas de Colciencias. Esto acompañado por supuesto de una caracterización de los actores participantes en estos espacios, que permiten identificar los públicos a los que cuales los contenidos en materia de de CTeI están llegando.</t>
    </r>
  </si>
  <si>
    <t xml:space="preserve">En el marco del cumplimiento de los compromisos en metas en lo que refiere a "Becas, créditos beca para la formación de doctores apoyadas por Colciencias y aliados" con corte a 30 de septiembre se logró el 100% de la meta parcial establecida para el período con un total de 693 beneficiarios que efectuaran sus estudios de doctorado tanto nacional como exterior.
La gestión orientada a logro de los resultados previstos se describe a continuación:
Becas Bicentenario y de acuerdo con lo definido en el cronograma de los términos de referencia de la Convocatoria de Becas de Excelencia Doctoral del Bicentenario, el listado preliminar de proyectos elegibles fue publicado en la página web de COLCIENCIAS el 19 de julio de 2019. De las 56 propuestas de proyectos recibidas y una vez aplicados los criterios de asignación, 46 propuestas de IES se consideran elegibles con 2.157 propuestas de tesis doctoral asociadas. Posterior al periodo de aclaraciones de la Convocatoria, se publicó el Listado Definitivo de Proyectos Elegibles que, como resultado para el primer corte de la convocatoria, asigna 493 de los 500 cupos disponibles. Con base en lo establecido en los términos de referencia, los 7 cupos restantes y asociados a los departamentos de Arauca (1), Guainía (3), Guaviare (2) y Vaupés (1) se ofertarán en el segundo corte de la convocatoria.
Convocatoria Colciencias Fulbright, a cierre de la convocatoria resultaron seleccionados un total de 40 profesionales e investigadores colombianos que realizarán sus estudios de programas de doctorado en universidades de Estados Unidos que se encuentran en el Academic Ranking of World University – ARWU.
Programa Crédito Beca Colfuturo, la convocatoria cerró el pasado 28 de febrero. Los resultados de la convocatoria dan cuenta de un total de 150 profesionales seleccionados que llevarán a cabo su doctorado en el exterior y 1.218 estudiantes de maestría en el exterior los resultados de la convocatoria fueron publicados el 14 de mayo de 2019 de acuerdo con los mecanismos que dispone Colfuturo para estos fines.
Para el caso de los estudiantes de doctorado  la mayor proporción llevarán a cabos sus estudios en universidades de Estados Unidos (22%), Reino Unido (14%), España (12%), Alemania (9%), Australia (7), Francia (6%) ,Canadá (5%) , Brasil y Nueva Zelanda (4% cada uno).
Los principales departamentos de origen de los estudiantes beneficiados por departamento son los siguientes: Bogotá 50%, Antioquia 9%, Valle 6%, Santander 5%, Atlántico 4%, Caura y Nariño 3% cada uno.
La distribución por género de créditos becas de doctorado 36% mujeres y 64% hombres.
Doctorados en el exterior: la convocatoria dió apertura el pasado 9 de agosto y cierra el 18 de octubre. La publicación de resultados definitivos se llevará a cabo el 18 de novimbre y los resultados definitivos el 06 de diciembre. Beneficara a 300 profesionales para que realicen sus estudios en universidades del exterior.
Estancias posdoctorales. Este instrumento en 2019 viene implementando dos fases con los siguientes resultados: 
-Fase 1. Aplica para la inscripción de colombianos que cuenten con el título de doctor. Busca beneficiar 200 doctores y superar la cifra registrada en 2018 que fue de 179 de 200 proyectados. Los resultados para 2019 dieron cuenta de un total de 805 perfiles habilitados. Las principales áreas de conocimiento de los doctores abarcan: 63% ciencias naturales, 24,2% ingenierías, 17,5%, 7,2% ciencias de la salud, 6,2% humanidades y 5,2% ciencias agrícolas. La meta cuatrienio es de 800 doctores vinculados.
-Fase 2. Aplica para la inscripción de Entidades del SNCTI interesadas en vincular profesionales con doctorado. Cerró el pasado el 9 de octubre de 2019 y los resultados preliminares arrojaron un total de 456 propuestas de investigación inscritas distribuidas así: 319 universidades públicas, 65 de centros o institutos científicos y tecnológicos, 59 empresas y 13 entidades públicas. El banco definitivo para el segundo corte se publicará el 20 de diciembre de la vigencia.
Formación de Capital Humano de Alto Nivel para el Departamento de Huila, se llevó a cabo la apertura a la convocatoria el viernes 29 de marzo y tuvo cierre el 04 de junio. Como balance del segundo trimestre se recibieron en la convocatoria: 36 propuestas de candidatos para doctorado nacional, 14 propuestas para doctorado exterior, 34 propuestas para maestría nacional y 27 propuestas para maestría nacional. El proceso de revisión de requisitos culminó el 15 de julio de 2019 y de acuerdo con la información entregada por la oficina de registro de COLCIENCIAS, 80 candidatos cumplieron con los requisitos (Maestría nacional 28, Maestría exterior 17, Doctorado nacional 24 y Doctorado exterior 11).
La etapa de evaluación fue realizada por evaluadores externos, proceso que culminó el 24 de julio de 2019. Como resultado, se publicó el banco preliminar de propuestas elegibles el 13 de agosto de 2019, incluyendo 72 candidatos (Maestría nacional 24, Maestría exterior 17, Doctorado nacional 21 y Doctorado exterior 10). Con posterioridad a la etapa de aclaraciones, el Banco Definitivo de Candidatos Elegibles quedó conformado por 15 candidatos maestría (Maestría nacional 10, Maestría exterior 5)  y 10 candidatos de Doctorado (Doctorado nacional 5 y Doctorado exterior 5).
Conclusiones/Recomendaciones
Como parte de la gestión con los departamentos recomendamos definir con mucha precisión y contemplando todos los factores de evaluación y priorización de la población beneficiaria, las condiciones de los términos de referencia en donde se determine el detalle de estos aspectos, de forma similar recomendamos tener un seguimiento más cercano con los aliados de las convocatoria que van a aportar a las metas institucionales así como tener muchos más claros los cronogramas de las convocatorias bajo las cuales se espera financiar propuestas de investigadores para formación de alto nivel.
Recomendamos tener en cuenta la precisión y la oportunidad del registro del número de becas en las diferentes regiones así como la coherencia en los reportes tanto de los formatos como en las tareas. </t>
  </si>
  <si>
    <t>Secretaria General (Atención al Ciudadano/Talento Humano)
Oficina Asesora de Planeación
Equipo de Comunicaciones
Oficina TIC
Oficina de Control Interno</t>
  </si>
  <si>
    <t>***N/A: No aplica. Refiere a que no existe meta para el trimestre analizado
* Se declara el plan estratégico institucional como el mismo plan estratégico sectorial por ser Colciencias cabeza de sector y no tener instituciones o entidades adscritas+A27:X29W27A25:X29</t>
  </si>
  <si>
    <t>Con corte a 30 de septiembre de 2019 el seguimiento al indicador del Objetivo Estratégico “Fomentar una Colciencias Integral, Efectiva e Innovadora (IE+i) evidencia un avance del 91,2% frente a una meta esperada del 92,5%, resultado que permite cumplir la meta planificada para el trimestre.
El avance de cada uno de los componentes del índice muestra el siguiente comportamiento:
Con corte a 30 de septiembre de 2019 el Componente de Transparencia en Colciencias mantiene el resultado del 99.7% de cumplimiento evidenciado en el primer trimestre de 2019. Este resultado se obtiene con la implementación y mantenimiento de 387 requisitos de los 388 planificados de acuerdo al “Documento Metodológico del Índice de Transparencia Nacional para Entidades Públicas”, diseñado por el Capítulo de Transparencia Internacional, con el apoyo de la Unión Europea.
Se evidencia que los siguientes programas lograron mantener el cumplimiento de los requisitos a cargo: 
“Pacto por un Direccionamiento Estratégico que genere valor público” con 151 requisitos a cargo de la Oficina Asesora de Planeación.
“Apoyo contractual y jurídico eficiente” con 87 requisitos a cargo de la Secretaría General.
“Comunicamos lo que hacemos” con 7 requisitos a cargo de comunicaciones
“Fortalecimiento del enfoque hacia la prevención y el autocontrol” con 8 requisitos a cargo de la Oficina de Control Interno.
“Gestión para un talento humano integro efectivo e innovador” con 86 requisitos a cargo de la Secretaria General desde el equipo de Talento Humano
“Gobierno y Gestión de TIC para la CTeI” con 3 requisitos a cargo de la Oficina de Tecnología, Información y Telecomunicaciones.
“Por una gestión administrativa y financiera eficiente e innovadora con 15 requisitos a cargo de la Dirección Administrativa y Financiera 
El requisito faltante corresponde a “Canales y/o espacios de acceso que se encuentran habilitados para la realización de trámites y/o servicios- Chat” el cual está a cargo de Secretaría General – Equipo de Atención al Usuario que a través del programa de “Cultura y comunicación de cara al ciudadano” con 37 requisitos a cargo, ha venido avanzando en las pruebas operativas para la habilitación del “Chat”, de forma permanente. Durante el tercer trimestre de 2019 realizaron pruebas a través del enlace https://dashboard.tawk.to. Asimismo, se han realizado mesas de trabajo con la Oficina TIC, con el fin de consultar los requisitos técnicos para el desarrollo e implementación del chat virtual, consolidando una lista con los diferentes escenarios que se pueden presentar en el chat. Se espera que para el cuarto trimestre de la vigencia se logre la implementación del requisito
Con corte a 30 de septiembre de 2019 el Componente de Modernidad, el cual mide el cumplimiento de los requisitos de la estrategia de Gobierno Digital (Antes Gobierno en Línea-GEL), logra un cumplimiento del 97% frente a una meta esperada del 100%, resultado que se evidencia con el cumplimiento de 85 de los 88 requisitos aplicables.
Frente al resultado del indicador es importante tener en cuenta que para el cierre del primer semestre 2019 se encuentran pendientes de implementar los siguientes requisitos: 
Implementar un proceso de planeación y gestión de los datos, información, servicios y flujos de información.
Proveer y/o consumir componentes de información a través de la Plataforma de Interoperabilidad.
Realizar el monitoreo, evaluación y mejora continua de la Estrategia de uso y apropiación de los proyectos de TI.
La Oficina TIC precisa que no se logra cumplir estos requisitos, sin embargo, continúa realizando acciones orientadas al cumplimiento relacionadas con la estrategia de uso y apropiación, interoperabilidad y flujo de información. 
En cuanto a interoperabilidad, Min TIC ofreció apoyo técnico para implementación de servicios web de Colciencias en la plataforma de interoperabilidad, sin embargo, el tema que se debía seleccionar debía ser de impacto para la Entidad o la ciudadanía y realizarse con otra Entidad del Estado.  Al respecto, se programó una reunión con el grupo de Estímulos Tributarios para revisar los procedimientos que se siguen en Beneficios Tributarios, y así identificar opciones y necesidades para implementar interoperabilidad con la DIAN u otras entidades, pero de acuerdo con el grupo de Beneficios Tributarios no es viable realizarse en la vigencia actual, y se considerará trabajar en esto para la vigencia 2020, cuando ya esté en producción el módulo de informes para proyectos plurianuales.
Aunque existen dificultades para la implementación de interoperabilidad a través de la plataforma del Estado Colombiano, pues debe identificarse la necesidad y disposición del área funcional de la Entidad para la implementación, la Oficina TIC continuará realizando las gestiones correspondientes para ello.
En el Componente de reducción de tiempos, requisitos o documentos presenta un avance del 69% frente al resultado esperado de 75% de avance, evidenciando que se encuentran pendientes a la fecha 7 de las 10 actividades que se encontraban programadas para el segundo trimestre de 2019: 
Quedaron pendientes por actualizar 4 de los 185 documentos que debieron ser cambiados por ajuste en el logo institucional. Los documentos que quedaron pendientes son de revisión y actualización de lineamientos y contenidos por lo cual se reprograma su actualización para el cuarto trimestre de 2019.
Se encuentran pendientes de concertar lineamientos frente a la planificación de las convocatorias, afectando la publicación de los documentos ya aprobados.
Se encuentra pendiente documentar los criterios para estandarizar, aprobar y socializar los rubros que se pueden ejecutar con cargo a los convenios de CTeI
Se encuentra en desarrollo identificar la capacidad de respuesta a las necesidades encontradas en cada una de las plataformas de la Entidad.
Se encuentra pendiente parametrizar la validación de campos de las fechas de vigencia de los documentos cargados en las plataformas de captura y gestión de la información (ScienTI, SIGP, SII).
Se encuentra en proceso mejorar los lineamientos y orientaciones disponibles para la presentación de proyectos para el Fondo de CTeI del SGR.
Se encuentra en proceso evaluar la viabilidad jurídica y operativa de Implementar canales de comunicación interinstitucionales que faciliten y agilicen la suscripción de Convenios Especiales de Cooperación para la cofinanciación de proyectos.
Las actividades pendientes, se reprograman para ser ejecutadas durante el último trimestre de la vigencia en coherencia con la acción correctiva que se encuentra en curso, por el resultado de este indicador en el primer semestre de la vigencia.
En relación con el Componente de Racionalización de Trámites con corte a septiembre de 2019, el avance obtenido es del 76% resultado que permite la meta planificada del 75%.
Durante el tercer trimestre se logra la racionalización completa del trámite “Reconocimiento de grupos de investigación, desarrollo tecnológico o de innovación”, se carga en la página web https://www.innovamos.gov.co, con el fin de garantizar que la oferta o información sea igual a la ingresada en la página de Portal GOV.CO, se actualiza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https://www.gov.co/servicios-y-tramites/T1208.
Así mismo, se consigue el avance del 85% de los siguientes trámites: “Certificación de ingresos no constitutivos de renta o ganancia ocasional” y “Reconocimiento de Actores del SNCTI”, los cuales han sido cargados en la página web https://www.innovamos.gov.co, se registraron en las fichas técnicas del Sistema Único de Información de Trámites (SUIT), en el que se inserta el enlace a la página web https://www.innovamos.gov.co, donde se pueden encontrar los instrumentos de apoyo y la oferta pública de servicios en Ciencia, Tecnología e Innovación (CTeI) en los siguientes enlaces:  https://www.gov.co/servicios-y-tramites/T31713 y https://www.gov.co/servicios-y-tramites/T1209 respectivamente.
Para los dos (2) trámites restantes, se iniciará su proceso de actualización en la herramienta SUIT y cargue en el portal innovamos para ir terminando la estrategia de racionalización planteada para el año 2019. 
Conclusiones / Recomendaciones:
De acuerdo con el análisis, no se requiere tomar acciones de mejora frente al comportamiento del indicador, puesto que, en el tercer trimestre, se cumple con la meta establecida.
Se recomienda mantener en seguimiento a los requisitos pendientes de cumplir, a fin de asegurar que el indicador cumpla con la meta propuesta para a vigencia.</t>
  </si>
  <si>
    <t>En el periodo comprendido entre el 1 de enero y el 30 de junio de 2019, se identificaron un total de 6 Bioproductos. Por tanto, considerando que el total de Bioproductos esperados para el tercer trimestre del año corresponde a 5, se supera la meta definida en 1 Bioproducto adicional.
En este sentido, el cumplimiento de la meta está asociado al desarrollo de proyectos por parte de las siguientes entidades: Universidad de Antioquia, Universidad Nacional de Colombia de Palmira, Universidad de los Andes, Universidad de Antioquia, Universidad Industrial de Santander y Universidad ICESI en el marco de la Convocatoria de Institutional Links del año 2017. Cabe precisar que los proyectos reportados se evidencia en los Niveles de Madurez Tecnológica entre el 4 y el 6.
Según el comportamiento del indicador y frente a un aumento en la tendencia esperada, se cumple de manera exitosa con lo previsto inicialmente y se sigue garantizando el cumplimiento de la meta global de Colombia BIO.</t>
  </si>
  <si>
    <t>Para el período analizado, no se registran aportes a la meta del año debido a que los resultados a la gestión realizada se evidenciaran en cuarto trimestre de la vigencia; no obstante los avances a las acciones ejecutadas se muestran a continuación:
De enero a septiembre de 2019,  se reportan un total de $195.303 registros, asociados principalmente atá asociado a la contribución en la incorporación de los datos por parte de entidades tales como el Instituto de Investigaciones Ambientales del Pacifico John Von Neumann (IIAP), el Instituto Humboldt, Fundación Trópico Alto, CORPORACIÓN AUTÓNOMA REGIONAL DEL GUAVIO- CORPOGUAVIO, Universidad de Magdalena, Corporación Colombiana de Investigación Agropecuaria AGROSAVIA, Instituto Amazónico de Investigaciones Científicas Sinchi, Universidad Pontificia Bolivariana, Universidad Nacional de Colombia, Universidad Industrial de Santander, Parques Nacionales Naturales de Colombia, Corporación CorpoGen, Asociación Selva, Fundación Omacha, Universidad de los Andes, TERRASOS, Corporación Autónoma Regional de Boyacá - CORPOBOYACA, Celsia S.A. E.S.P., Fundación Malpelo y Otros Ecosistemas Marinos, Universidad de Pamplona, Stratos Consultoría Geológica, Corporación Autónoma Regional del Quindío, Corporación Autónoma Regional de Chivor -CORPOCHIVOR, Pontificia Universidad Javeriana. El registro de expediciones se epera para el cuarto trimestre de la vigencia con los resultados de la convocatoria, cuya apertura se llevará a cabo el 24 de octubre.
Conclusiones/Recomendaciones
Colombia Bio se ha constituido como un programa estratégico para el país y en es esentido la gestión realizada en términos de movilización se recursos con aliados estratégicos ha permitido resultados existosos en vigencias pasadas. Es necesario continuar impulsando las grandes estrategias en temas de bioeconomía y expediciones Bio. Los resultados de este último depende de la destinación de recursos para su ejecución; en ese sentido se recomiendo gestionar recursos con actores nacionales e internacionales.</t>
  </si>
  <si>
    <r>
      <t xml:space="preserve">Para el período analizado, no se registran aportes a la meta del año debido a que los resultados a la gestión realizada se evidenciaran en cuarto trimestre de la vigencia; no obstante los avances a las acciones ejecutadas se muestran a continuación:
'El pasado 26 de julio se llevó a cabo la apertura de la  convocatoria "Ideas para el Cambio - Anótate un 5", cuyo objetivo es apoyar procesos de apropiación social de la CTeI para la implementación de soluciones de Ciencia y Tecnología que den respuesta a retos nacionales mediante el trabajo colaborativo entre expertos en CTeI y organizaciones comunitarias. En el marco del registro de propuestas, se llevó a cabo una estrategia de comunicaciones para la divulgación de la convocatoria en la que se realizó publicación de piezas por redes sociales, cinco talleres regionales en las ciudades de Bogotá, Cali, Medellín, Cartagena y Bucaramanga, también se trasmitió un facebook live y un vídeo con información de la convocatoria.
La Convocatoria cerró de acuerdo con el cronograma de los términos de referencia el 25 de septiembre de 2019 con el resultado de 206 registros de usuarios y 58 postulaciones terminadas con las cuales se inicia la etapa de verificación de requisitos.
</t>
    </r>
    <r>
      <rPr>
        <b/>
        <sz val="10"/>
        <color theme="1"/>
        <rFont val="Segoe UI"/>
        <family val="2"/>
      </rPr>
      <t>Conclusiones/Recomendaciones</t>
    </r>
    <r>
      <rPr>
        <sz val="10"/>
        <color theme="1"/>
        <rFont val="Segoe UI"/>
        <family val="2"/>
      </rPr>
      <t xml:space="preserve">
Desde la OAP no se han podido generar observaciones respecto a posibles incumplimientos de metas, esto debido a que la proyección de la meta se concentra al finalizar la vigencia 2019.</t>
    </r>
  </si>
  <si>
    <t>Previa presentación al Comité de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</si>
</sst>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
  </numFmts>
  <fonts count="20" x14ac:knownFonts="1">
    <font>
      <sz val="11"/>
      <color theme="1"/>
      <name val="Calibri"/>
      <family val="2"/>
      <scheme val="minor"/>
    </font>
    <font>
      <sz val="11"/>
      <color theme="1"/>
      <name val="Calibri"/>
      <family val="2"/>
      <scheme val="minor"/>
    </font>
    <font>
      <sz val="12"/>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b/>
      <sz val="16"/>
      <color theme="1"/>
      <name val="Segoe UI"/>
      <family val="2"/>
    </font>
    <font>
      <b/>
      <u/>
      <sz val="11"/>
      <name val="Segoe UI"/>
      <family val="2"/>
    </font>
    <font>
      <sz val="10"/>
      <color theme="1"/>
      <name val="Segoe UI"/>
      <family val="2"/>
    </font>
    <font>
      <sz val="10"/>
      <name val="Segoe UI"/>
      <family val="2"/>
    </font>
    <font>
      <b/>
      <u/>
      <sz val="10"/>
      <name val="Segoe UI"/>
      <family val="2"/>
    </font>
    <font>
      <b/>
      <sz val="10"/>
      <name val="Segoe UI"/>
      <family val="2"/>
    </font>
    <font>
      <b/>
      <sz val="10"/>
      <color theme="1"/>
      <name val="Segoe UI"/>
      <family val="2"/>
    </font>
    <font>
      <b/>
      <u/>
      <sz val="10"/>
      <color theme="1"/>
      <name val="Segoe UI"/>
      <family val="2"/>
    </font>
    <font>
      <sz val="14"/>
      <color theme="0" tint="-0.249977111117893"/>
      <name val="Segoe UI"/>
      <family val="2"/>
    </font>
    <font>
      <b/>
      <sz val="12"/>
      <color theme="1"/>
      <name val="Arial Narrow"/>
      <family val="2"/>
    </font>
    <font>
      <sz val="22"/>
      <color theme="0" tint="-0.249977111117893"/>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2" fillId="2" borderId="0" xfId="0" applyFont="1" applyFill="1"/>
    <xf numFmtId="0" fontId="4" fillId="2" borderId="0" xfId="0" applyFont="1" applyFill="1" applyAlignment="1"/>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164" fontId="2" fillId="2" borderId="0" xfId="0" applyNumberFormat="1" applyFont="1" applyFill="1"/>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Fill="1"/>
    <xf numFmtId="0" fontId="2" fillId="2" borderId="0" xfId="0" applyFont="1" applyFill="1" applyAlignment="1">
      <alignment horizontal="center"/>
    </xf>
    <xf numFmtId="0" fontId="8" fillId="4"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20" fontId="4" fillId="0" borderId="11" xfId="0" quotePrefix="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164" fontId="2" fillId="0" borderId="11" xfId="3"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164" fontId="2" fillId="2" borderId="11" xfId="1" applyNumberFormat="1" applyFont="1" applyFill="1" applyBorder="1" applyAlignment="1">
      <alignment horizontal="center" vertical="center" wrapText="1"/>
    </xf>
    <xf numFmtId="164" fontId="2" fillId="0" borderId="11"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164" fontId="2" fillId="2" borderId="11" xfId="1" applyNumberFormat="1" applyFont="1" applyFill="1" applyBorder="1" applyAlignment="1">
      <alignment horizontal="right" vertical="center" wrapText="1"/>
    </xf>
    <xf numFmtId="164" fontId="2" fillId="0" borderId="11" xfId="1" applyNumberFormat="1" applyFont="1" applyFill="1" applyBorder="1" applyAlignment="1">
      <alignment horizontal="right" vertical="center" wrapText="1"/>
    </xf>
    <xf numFmtId="9" fontId="2" fillId="0" borderId="11" xfId="2" applyFont="1" applyFill="1" applyBorder="1" applyAlignment="1">
      <alignment horizontal="center" vertical="center" wrapText="1"/>
    </xf>
    <xf numFmtId="164" fontId="4" fillId="0" borderId="11" xfId="1" applyNumberFormat="1" applyFont="1" applyFill="1" applyBorder="1" applyAlignment="1">
      <alignment horizontal="right" vertical="center" wrapText="1"/>
    </xf>
    <xf numFmtId="10" fontId="2" fillId="2" borderId="11" xfId="2" applyNumberFormat="1" applyFont="1" applyFill="1" applyBorder="1" applyAlignment="1">
      <alignment horizontal="center" vertical="center" wrapText="1"/>
    </xf>
    <xf numFmtId="9" fontId="2" fillId="2" borderId="11" xfId="2" applyFont="1" applyFill="1" applyBorder="1" applyAlignment="1">
      <alignment horizontal="center" vertical="center" wrapText="1"/>
    </xf>
    <xf numFmtId="10" fontId="4" fillId="0" borderId="11" xfId="2" applyNumberFormat="1" applyFont="1" applyFill="1" applyBorder="1" applyAlignment="1">
      <alignment horizontal="right" vertical="center" wrapText="1"/>
    </xf>
    <xf numFmtId="10" fontId="2" fillId="2" borderId="11" xfId="2" applyNumberFormat="1" applyFont="1" applyFill="1" applyBorder="1" applyAlignment="1">
      <alignment horizontal="right" vertical="center" wrapText="1"/>
    </xf>
    <xf numFmtId="164" fontId="4" fillId="0" borderId="11" xfId="1" applyNumberFormat="1" applyFont="1" applyFill="1" applyBorder="1" applyAlignment="1">
      <alignment horizontal="center" vertical="center" wrapText="1"/>
    </xf>
    <xf numFmtId="9" fontId="2" fillId="2" borderId="11" xfId="2" applyFont="1" applyFill="1" applyBorder="1" applyAlignment="1">
      <alignment horizontal="right" vertical="center" wrapText="1"/>
    </xf>
    <xf numFmtId="164" fontId="2" fillId="2" borderId="11" xfId="1" applyNumberFormat="1" applyFont="1" applyFill="1" applyBorder="1" applyAlignment="1">
      <alignment vertical="center" wrapText="1"/>
    </xf>
    <xf numFmtId="165" fontId="2" fillId="2" borderId="11" xfId="2" applyNumberFormat="1" applyFont="1" applyFill="1" applyBorder="1" applyAlignment="1">
      <alignment horizontal="center" vertical="center" wrapText="1"/>
    </xf>
    <xf numFmtId="165" fontId="2" fillId="0" borderId="11" xfId="2" applyNumberFormat="1" applyFont="1" applyFill="1" applyBorder="1" applyAlignment="1">
      <alignment horizontal="center" vertical="center" wrapText="1"/>
    </xf>
    <xf numFmtId="165" fontId="4" fillId="0" borderId="11" xfId="2"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9" fontId="2" fillId="0" borderId="11" xfId="2" applyFont="1" applyFill="1" applyBorder="1" applyAlignment="1">
      <alignment horizontal="right" vertical="center" wrapText="1"/>
    </xf>
    <xf numFmtId="166" fontId="2" fillId="0" borderId="11" xfId="2" applyNumberFormat="1" applyFont="1" applyFill="1" applyBorder="1" applyAlignment="1">
      <alignment horizontal="right" vertical="center" wrapText="1"/>
    </xf>
    <xf numFmtId="10" fontId="2" fillId="0" borderId="11" xfId="2" applyNumberFormat="1" applyFont="1" applyFill="1" applyBorder="1" applyAlignment="1">
      <alignment horizontal="center" vertical="center" wrapText="1"/>
    </xf>
    <xf numFmtId="0" fontId="2" fillId="0" borderId="11" xfId="2" applyNumberFormat="1" applyFont="1" applyFill="1" applyBorder="1" applyAlignment="1">
      <alignment horizontal="right" vertical="center" wrapText="1"/>
    </xf>
    <xf numFmtId="0" fontId="12" fillId="0" borderId="11" xfId="0" quotePrefix="1"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1" fillId="0" borderId="11" xfId="1" applyNumberFormat="1" applyFont="1" applyFill="1" applyBorder="1" applyAlignment="1">
      <alignment horizontal="left" vertical="center" wrapText="1"/>
    </xf>
    <xf numFmtId="9" fontId="11" fillId="0" borderId="11" xfId="2" quotePrefix="1" applyFont="1" applyFill="1" applyBorder="1" applyAlignment="1">
      <alignment horizontal="left" vertical="center" wrapText="1"/>
    </xf>
    <xf numFmtId="0" fontId="11" fillId="0" borderId="11" xfId="1" quotePrefix="1" applyNumberFormat="1" applyFont="1" applyFill="1" applyBorder="1" applyAlignment="1">
      <alignment horizontal="left" vertical="center" wrapText="1"/>
    </xf>
    <xf numFmtId="0" fontId="11" fillId="2" borderId="11" xfId="1" quotePrefix="1" applyNumberFormat="1" applyFont="1" applyFill="1" applyBorder="1" applyAlignment="1">
      <alignment horizontal="left" vertical="center" wrapText="1"/>
    </xf>
    <xf numFmtId="0" fontId="11" fillId="2" borderId="11" xfId="1" applyNumberFormat="1" applyFont="1" applyFill="1" applyBorder="1" applyAlignment="1">
      <alignment horizontal="left" vertical="center" wrapText="1"/>
    </xf>
    <xf numFmtId="1" fontId="2" fillId="0" borderId="11" xfId="2" applyNumberFormat="1" applyFont="1" applyFill="1" applyBorder="1" applyAlignment="1">
      <alignment horizontal="center" vertical="center" wrapText="1"/>
    </xf>
    <xf numFmtId="0" fontId="11" fillId="2" borderId="11" xfId="0" applyFont="1" applyFill="1" applyBorder="1" applyAlignment="1">
      <alignment vertical="center" wrapText="1"/>
    </xf>
    <xf numFmtId="0" fontId="2" fillId="2" borderId="11" xfId="0" applyFont="1" applyFill="1" applyBorder="1" applyAlignment="1">
      <alignment vertical="center" wrapText="1"/>
    </xf>
    <xf numFmtId="9" fontId="2" fillId="2" borderId="11" xfId="2" applyFont="1" applyFill="1" applyBorder="1" applyAlignment="1">
      <alignment vertical="center"/>
    </xf>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9" fontId="4" fillId="0" borderId="11" xfId="2" applyFont="1" applyFill="1" applyBorder="1" applyAlignment="1">
      <alignment horizontal="right" vertical="center" wrapText="1"/>
    </xf>
    <xf numFmtId="0" fontId="17" fillId="2" borderId="0" xfId="0" applyFont="1" applyFill="1" applyBorder="1" applyAlignment="1">
      <alignment horizontal="center"/>
    </xf>
    <xf numFmtId="0" fontId="19" fillId="2" borderId="18"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18" fillId="0" borderId="18"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19" xfId="0" applyFont="1" applyFill="1" applyBorder="1" applyAlignment="1">
      <alignment horizontal="right" vertical="center"/>
    </xf>
    <xf numFmtId="0" fontId="2" fillId="2" borderId="11" xfId="0" applyFont="1" applyFill="1" applyBorder="1" applyAlignment="1">
      <alignment horizontal="center" vertical="center" wrapText="1"/>
    </xf>
    <xf numFmtId="0" fontId="11" fillId="0" borderId="11" xfId="1" applyNumberFormat="1" applyFont="1" applyFill="1" applyBorder="1" applyAlignment="1">
      <alignment horizontal="left" vertical="center" wrapText="1"/>
    </xf>
    <xf numFmtId="0" fontId="11" fillId="2" borderId="11" xfId="1" quotePrefix="1"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13" xfId="0" applyFont="1" applyFill="1" applyBorder="1" applyAlignment="1">
      <alignment horizontal="center"/>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cellXfs>
  <cellStyles count="4">
    <cellStyle name="Millares" xfId="1" builtinId="3"/>
    <cellStyle name="Millares 3" xfId="3" xr:uid="{DDB30E4D-8F09-4827-9518-E04F3271DAEA}"/>
    <cellStyle name="Normal" xfId="0" builtinId="0"/>
    <cellStyle name="Porcentaje" xfId="2" builtinId="5"/>
  </cellStyles>
  <dxfs count="0"/>
  <tableStyles count="0" defaultTableStyle="TableStyleMedium2" defaultPivotStyle="PivotStyleLight16"/>
  <colors>
    <mruColors>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BBA3BC2F-4A8E-44A5-8CAE-F24BBD1258A9}"/>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1188AE08-C400-40AF-9CBE-3B3530DC8FA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PLAN ESTRATÉGICO INSTITUCIONAL 2019</a:t>
          </a:r>
        </a:p>
        <a:p>
          <a:pPr algn="ctr" rtl="0">
            <a:defRPr sz="1000"/>
          </a:pPr>
          <a:r>
            <a:rPr lang="en-US" sz="2100" b="1" i="0" u="none" strike="noStrike" baseline="0">
              <a:solidFill>
                <a:srgbClr val="0000FF"/>
              </a:solidFill>
              <a:effectLst/>
              <a:latin typeface="Arial Narrow"/>
              <a:ea typeface="+mn-ea"/>
              <a:cs typeface="+mn-cs"/>
            </a:rPr>
            <a:t>Corte al 30 de septiembre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DFF70B4F-996E-4D76-AE9A-E343DC0979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476249</xdr:colOff>
      <xdr:row>0</xdr:row>
      <xdr:rowOff>95250</xdr:rowOff>
    </xdr:from>
    <xdr:to>
      <xdr:col>1</xdr:col>
      <xdr:colOff>2190749</xdr:colOff>
      <xdr:row>2</xdr:row>
      <xdr:rowOff>285749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95250"/>
          <a:ext cx="4177393"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304800</xdr:colOff>
      <xdr:row>8</xdr:row>
      <xdr:rowOff>304800</xdr:rowOff>
    </xdr:to>
    <xdr:sp macro="" textlink="">
      <xdr:nvSpPr>
        <xdr:cNvPr id="4" name="AutoShape 2" descr="Inicio Colciencias">
          <a:extLst>
            <a:ext uri="{FF2B5EF4-FFF2-40B4-BE49-F238E27FC236}">
              <a16:creationId xmlns:a16="http://schemas.microsoft.com/office/drawing/2014/main" id="{6F86C796-B64F-4499-A18E-A24EF9B09B24}"/>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5" name="AutoShape 3" descr="Inicio Colciencias">
          <a:extLst>
            <a:ext uri="{FF2B5EF4-FFF2-40B4-BE49-F238E27FC236}">
              <a16:creationId xmlns:a16="http://schemas.microsoft.com/office/drawing/2014/main" id="{30E32569-6632-4329-B476-991F8C44F3A1}"/>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15CD-EA36-40B1-BD7D-C9328FFA3DFD}">
  <dimension ref="A1:I46"/>
  <sheetViews>
    <sheetView topLeftCell="A13" workbookViewId="0">
      <selection activeCell="L21" sqref="L21"/>
    </sheetView>
  </sheetViews>
  <sheetFormatPr baseColWidth="10" defaultRowHeight="15" x14ac:dyDescent="0.25"/>
  <sheetData>
    <row r="1" spans="1:9" x14ac:dyDescent="0.25">
      <c r="A1" s="60"/>
      <c r="B1" s="61"/>
      <c r="C1" s="61"/>
      <c r="D1" s="61"/>
      <c r="E1" s="61"/>
      <c r="F1" s="61"/>
      <c r="G1" s="61"/>
      <c r="H1" s="61"/>
      <c r="I1" s="62"/>
    </row>
    <row r="2" spans="1:9" x14ac:dyDescent="0.25">
      <c r="A2" s="63"/>
      <c r="B2" s="64"/>
      <c r="C2" s="64"/>
      <c r="D2" s="64"/>
      <c r="E2" s="64"/>
      <c r="F2" s="64"/>
      <c r="G2" s="64"/>
      <c r="H2" s="64"/>
      <c r="I2" s="65"/>
    </row>
    <row r="3" spans="1:9" x14ac:dyDescent="0.25">
      <c r="A3" s="63"/>
      <c r="B3" s="64"/>
      <c r="C3" s="64"/>
      <c r="D3" s="64"/>
      <c r="E3" s="64"/>
      <c r="F3" s="64"/>
      <c r="G3" s="64"/>
      <c r="H3" s="64"/>
      <c r="I3" s="65"/>
    </row>
    <row r="4" spans="1:9" x14ac:dyDescent="0.25">
      <c r="A4" s="63"/>
      <c r="B4" s="64"/>
      <c r="C4" s="64"/>
      <c r="D4" s="64"/>
      <c r="E4" s="64"/>
      <c r="F4" s="64"/>
      <c r="G4" s="64"/>
      <c r="H4" s="64"/>
      <c r="I4" s="65"/>
    </row>
    <row r="5" spans="1:9" x14ac:dyDescent="0.25">
      <c r="A5" s="63"/>
      <c r="B5" s="64"/>
      <c r="C5" s="64"/>
      <c r="D5" s="64"/>
      <c r="E5" s="64"/>
      <c r="F5" s="64"/>
      <c r="G5" s="64"/>
      <c r="H5" s="64"/>
      <c r="I5" s="65"/>
    </row>
    <row r="6" spans="1:9" x14ac:dyDescent="0.25">
      <c r="A6" s="63"/>
      <c r="B6" s="64"/>
      <c r="C6" s="64"/>
      <c r="D6" s="64"/>
      <c r="E6" s="64"/>
      <c r="F6" s="64"/>
      <c r="G6" s="64"/>
      <c r="H6" s="64"/>
      <c r="I6" s="65"/>
    </row>
    <row r="7" spans="1:9" x14ac:dyDescent="0.25">
      <c r="A7" s="63"/>
      <c r="B7" s="64"/>
      <c r="C7" s="64"/>
      <c r="D7" s="64"/>
      <c r="E7" s="64"/>
      <c r="F7" s="64"/>
      <c r="G7" s="64"/>
      <c r="H7" s="64"/>
      <c r="I7" s="65"/>
    </row>
    <row r="8" spans="1:9" x14ac:dyDescent="0.25">
      <c r="A8" s="63"/>
      <c r="B8" s="64"/>
      <c r="C8" s="64"/>
      <c r="D8" s="64"/>
      <c r="E8" s="64"/>
      <c r="F8" s="64"/>
      <c r="G8" s="64"/>
      <c r="H8" s="64"/>
      <c r="I8" s="65"/>
    </row>
    <row r="9" spans="1:9" x14ac:dyDescent="0.25">
      <c r="A9" s="63"/>
      <c r="B9" s="64"/>
      <c r="C9" s="64"/>
      <c r="D9" s="64"/>
      <c r="E9" s="64"/>
      <c r="F9" s="64"/>
      <c r="G9" s="64"/>
      <c r="H9" s="64"/>
      <c r="I9" s="65"/>
    </row>
    <row r="10" spans="1:9" x14ac:dyDescent="0.25">
      <c r="A10" s="63"/>
      <c r="B10" s="64"/>
      <c r="C10" s="64"/>
      <c r="D10" s="64"/>
      <c r="E10" s="64"/>
      <c r="F10" s="64"/>
      <c r="G10" s="64"/>
      <c r="H10" s="64"/>
      <c r="I10" s="65"/>
    </row>
    <row r="11" spans="1:9" x14ac:dyDescent="0.25">
      <c r="A11" s="63"/>
      <c r="B11" s="64"/>
      <c r="C11" s="64"/>
      <c r="D11" s="64"/>
      <c r="E11" s="64"/>
      <c r="F11" s="64"/>
      <c r="G11" s="64"/>
      <c r="H11" s="64"/>
      <c r="I11" s="65"/>
    </row>
    <row r="12" spans="1:9" x14ac:dyDescent="0.25">
      <c r="A12" s="63"/>
      <c r="B12" s="64"/>
      <c r="C12" s="64"/>
      <c r="D12" s="64"/>
      <c r="E12" s="64"/>
      <c r="F12" s="64"/>
      <c r="G12" s="64"/>
      <c r="H12" s="64"/>
      <c r="I12" s="65"/>
    </row>
    <row r="13" spans="1:9" x14ac:dyDescent="0.25">
      <c r="A13" s="63"/>
      <c r="B13" s="64"/>
      <c r="C13" s="64"/>
      <c r="D13" s="64"/>
      <c r="E13" s="64"/>
      <c r="F13" s="64"/>
      <c r="G13" s="64"/>
      <c r="H13" s="64"/>
      <c r="I13" s="65"/>
    </row>
    <row r="14" spans="1:9" x14ac:dyDescent="0.25">
      <c r="A14" s="63"/>
      <c r="B14" s="64"/>
      <c r="C14" s="64"/>
      <c r="D14" s="64"/>
      <c r="E14" s="64"/>
      <c r="F14" s="64"/>
      <c r="G14" s="64"/>
      <c r="H14" s="64"/>
      <c r="I14" s="65"/>
    </row>
    <row r="15" spans="1:9" x14ac:dyDescent="0.25">
      <c r="A15" s="63"/>
      <c r="B15" s="64"/>
      <c r="C15" s="64"/>
      <c r="D15" s="64"/>
      <c r="E15" s="64"/>
      <c r="F15" s="64"/>
      <c r="G15" s="64"/>
      <c r="H15" s="64"/>
      <c r="I15" s="65"/>
    </row>
    <row r="16" spans="1:9" x14ac:dyDescent="0.25">
      <c r="A16" s="63"/>
      <c r="B16" s="64"/>
      <c r="C16" s="64"/>
      <c r="D16" s="64"/>
      <c r="E16" s="64"/>
      <c r="F16" s="64"/>
      <c r="G16" s="64"/>
      <c r="H16" s="64"/>
      <c r="I16" s="65"/>
    </row>
    <row r="17" spans="1:9" x14ac:dyDescent="0.25">
      <c r="A17" s="63"/>
      <c r="B17" s="64"/>
      <c r="C17" s="64"/>
      <c r="D17" s="64"/>
      <c r="E17" s="64"/>
      <c r="F17" s="64"/>
      <c r="G17" s="64"/>
      <c r="H17" s="64"/>
      <c r="I17" s="65"/>
    </row>
    <row r="18" spans="1:9" x14ac:dyDescent="0.25">
      <c r="A18" s="63"/>
      <c r="B18" s="64"/>
      <c r="C18" s="64"/>
      <c r="D18" s="64"/>
      <c r="E18" s="64"/>
      <c r="F18" s="64"/>
      <c r="G18" s="64"/>
      <c r="H18" s="64"/>
      <c r="I18" s="65"/>
    </row>
    <row r="19" spans="1:9" x14ac:dyDescent="0.25">
      <c r="A19" s="63"/>
      <c r="B19" s="64"/>
      <c r="C19" s="64"/>
      <c r="D19" s="64"/>
      <c r="E19" s="64"/>
      <c r="F19" s="64"/>
      <c r="G19" s="64"/>
      <c r="H19" s="64"/>
      <c r="I19" s="65"/>
    </row>
    <row r="20" spans="1:9" x14ac:dyDescent="0.25">
      <c r="A20" s="63"/>
      <c r="B20" s="64"/>
      <c r="C20" s="64"/>
      <c r="D20" s="64"/>
      <c r="E20" s="64"/>
      <c r="F20" s="64"/>
      <c r="G20" s="64"/>
      <c r="H20" s="64"/>
      <c r="I20" s="65"/>
    </row>
    <row r="21" spans="1:9" x14ac:dyDescent="0.25">
      <c r="A21" s="63"/>
      <c r="B21" s="64"/>
      <c r="C21" s="64"/>
      <c r="D21" s="64"/>
      <c r="E21" s="64"/>
      <c r="F21" s="64"/>
      <c r="G21" s="64"/>
      <c r="H21" s="64"/>
      <c r="I21" s="65"/>
    </row>
    <row r="22" spans="1:9" x14ac:dyDescent="0.25">
      <c r="A22" s="63"/>
      <c r="B22" s="64"/>
      <c r="C22" s="64"/>
      <c r="D22" s="64"/>
      <c r="E22" s="64"/>
      <c r="F22" s="64"/>
      <c r="G22" s="64"/>
      <c r="H22" s="64"/>
      <c r="I22" s="65"/>
    </row>
    <row r="23" spans="1:9" x14ac:dyDescent="0.25">
      <c r="A23" s="63"/>
      <c r="B23" s="64"/>
      <c r="C23" s="64"/>
      <c r="D23" s="64"/>
      <c r="E23" s="64"/>
      <c r="F23" s="64"/>
      <c r="G23" s="64"/>
      <c r="H23" s="64"/>
      <c r="I23" s="65"/>
    </row>
    <row r="24" spans="1:9" x14ac:dyDescent="0.25">
      <c r="A24" s="63"/>
      <c r="B24" s="64"/>
      <c r="C24" s="64"/>
      <c r="D24" s="64"/>
      <c r="E24" s="64"/>
      <c r="F24" s="64"/>
      <c r="G24" s="64"/>
      <c r="H24" s="64"/>
      <c r="I24" s="65"/>
    </row>
    <row r="25" spans="1:9" x14ac:dyDescent="0.25">
      <c r="A25" s="63"/>
      <c r="B25" s="64"/>
      <c r="C25" s="64"/>
      <c r="D25" s="64"/>
      <c r="E25" s="64"/>
      <c r="F25" s="64"/>
      <c r="G25" s="64"/>
      <c r="H25" s="64"/>
      <c r="I25" s="65"/>
    </row>
    <row r="26" spans="1:9" x14ac:dyDescent="0.25">
      <c r="A26" s="63"/>
      <c r="B26" s="64"/>
      <c r="C26" s="64"/>
      <c r="D26" s="64"/>
      <c r="E26" s="64"/>
      <c r="F26" s="64"/>
      <c r="G26" s="64"/>
      <c r="H26" s="64"/>
      <c r="I26" s="65"/>
    </row>
    <row r="27" spans="1:9" x14ac:dyDescent="0.25">
      <c r="A27" s="63"/>
      <c r="B27" s="64"/>
      <c r="C27" s="64"/>
      <c r="D27" s="64"/>
      <c r="E27" s="64"/>
      <c r="F27" s="64"/>
      <c r="G27" s="64"/>
      <c r="H27" s="64"/>
      <c r="I27" s="65"/>
    </row>
    <row r="28" spans="1:9" x14ac:dyDescent="0.25">
      <c r="A28" s="63"/>
      <c r="B28" s="64"/>
      <c r="C28" s="64"/>
      <c r="D28" s="64"/>
      <c r="E28" s="64"/>
      <c r="F28" s="64"/>
      <c r="G28" s="64"/>
      <c r="H28" s="64"/>
      <c r="I28" s="65"/>
    </row>
    <row r="29" spans="1:9" x14ac:dyDescent="0.25">
      <c r="A29" s="63"/>
      <c r="B29" s="64"/>
      <c r="C29" s="64"/>
      <c r="D29" s="64"/>
      <c r="E29" s="64"/>
      <c r="F29" s="64"/>
      <c r="G29" s="64"/>
      <c r="H29" s="64"/>
      <c r="I29" s="65"/>
    </row>
    <row r="30" spans="1:9" ht="20.25" x14ac:dyDescent="0.35">
      <c r="A30" s="63"/>
      <c r="B30" s="70"/>
      <c r="C30" s="70"/>
      <c r="D30" s="70"/>
      <c r="E30" s="70"/>
      <c r="F30" s="70"/>
      <c r="G30" s="70"/>
      <c r="H30" s="70"/>
      <c r="I30" s="65"/>
    </row>
    <row r="31" spans="1:9" x14ac:dyDescent="0.25">
      <c r="A31" s="63"/>
      <c r="B31" s="64"/>
      <c r="C31" s="64"/>
      <c r="D31" s="64"/>
      <c r="E31" s="64"/>
      <c r="F31" s="64"/>
      <c r="G31" s="64"/>
      <c r="H31" s="64"/>
      <c r="I31" s="65"/>
    </row>
    <row r="32" spans="1:9" ht="33" x14ac:dyDescent="0.25">
      <c r="A32" s="71" t="s">
        <v>88</v>
      </c>
      <c r="B32" s="72"/>
      <c r="C32" s="72"/>
      <c r="D32" s="72"/>
      <c r="E32" s="72"/>
      <c r="F32" s="72"/>
      <c r="G32" s="72"/>
      <c r="H32" s="72"/>
      <c r="I32" s="73"/>
    </row>
    <row r="33" spans="1:9" x14ac:dyDescent="0.25">
      <c r="A33" s="63"/>
      <c r="B33" s="64"/>
      <c r="C33" s="64"/>
      <c r="D33" s="64"/>
      <c r="E33" s="64"/>
      <c r="F33" s="64"/>
      <c r="G33" s="64"/>
      <c r="H33" s="64"/>
      <c r="I33" s="65"/>
    </row>
    <row r="34" spans="1:9" x14ac:dyDescent="0.25">
      <c r="A34" s="63"/>
      <c r="B34" s="64"/>
      <c r="C34" s="64"/>
      <c r="D34" s="64"/>
      <c r="E34" s="64"/>
      <c r="F34" s="64"/>
      <c r="G34" s="64"/>
      <c r="H34" s="64"/>
      <c r="I34" s="65"/>
    </row>
    <row r="35" spans="1:9" x14ac:dyDescent="0.25">
      <c r="A35" s="63"/>
      <c r="B35" s="64"/>
      <c r="C35" s="64"/>
      <c r="D35" s="64"/>
      <c r="E35" s="64"/>
      <c r="F35" s="64"/>
      <c r="G35" s="64"/>
      <c r="H35" s="64"/>
      <c r="I35" s="65"/>
    </row>
    <row r="36" spans="1:9" ht="15.75" x14ac:dyDescent="0.25">
      <c r="A36" s="74"/>
      <c r="B36" s="75"/>
      <c r="C36" s="75"/>
      <c r="D36" s="75"/>
      <c r="E36" s="75"/>
      <c r="F36" s="75"/>
      <c r="G36" s="75"/>
      <c r="H36" s="75"/>
      <c r="I36" s="76"/>
    </row>
    <row r="37" spans="1:9" x14ac:dyDescent="0.25">
      <c r="A37" s="63"/>
      <c r="B37" s="64"/>
      <c r="C37" s="64"/>
      <c r="D37" s="64"/>
      <c r="E37" s="64"/>
      <c r="F37" s="64"/>
      <c r="G37" s="64"/>
      <c r="H37" s="64"/>
      <c r="I37" s="65"/>
    </row>
    <row r="38" spans="1:9" x14ac:dyDescent="0.25">
      <c r="A38" s="63"/>
      <c r="B38" s="64"/>
      <c r="C38" s="64"/>
      <c r="D38" s="64"/>
      <c r="E38" s="64"/>
      <c r="F38" s="64"/>
      <c r="G38" s="64"/>
      <c r="H38" s="64"/>
      <c r="I38" s="65"/>
    </row>
    <row r="39" spans="1:9" x14ac:dyDescent="0.25">
      <c r="A39" s="63"/>
      <c r="B39" s="64"/>
      <c r="C39" s="64"/>
      <c r="D39" s="64"/>
      <c r="E39" s="64"/>
      <c r="F39" s="64"/>
      <c r="G39" s="64"/>
      <c r="H39" s="64"/>
      <c r="I39" s="65"/>
    </row>
    <row r="40" spans="1:9" x14ac:dyDescent="0.25">
      <c r="A40" s="63"/>
      <c r="B40" s="64"/>
      <c r="C40" s="64"/>
      <c r="D40" s="64"/>
      <c r="E40" s="64"/>
      <c r="F40" s="64"/>
      <c r="G40" s="64"/>
      <c r="H40" s="64"/>
      <c r="I40" s="65"/>
    </row>
    <row r="41" spans="1:9" x14ac:dyDescent="0.25">
      <c r="A41" s="63"/>
      <c r="B41" s="64"/>
      <c r="C41" s="64"/>
      <c r="D41" s="64"/>
      <c r="E41" s="64"/>
      <c r="F41" s="64"/>
      <c r="G41" s="64"/>
      <c r="H41" s="64"/>
      <c r="I41" s="65"/>
    </row>
    <row r="42" spans="1:9" x14ac:dyDescent="0.25">
      <c r="A42" s="63"/>
      <c r="B42" s="64"/>
      <c r="C42" s="64"/>
      <c r="D42" s="64"/>
      <c r="E42" s="64"/>
      <c r="F42" s="64"/>
      <c r="G42" s="64"/>
      <c r="H42" s="64"/>
      <c r="I42" s="65"/>
    </row>
    <row r="43" spans="1:9" x14ac:dyDescent="0.25">
      <c r="A43" s="63"/>
      <c r="B43" s="64"/>
      <c r="C43" s="64"/>
      <c r="D43" s="64"/>
      <c r="E43" s="64"/>
      <c r="F43" s="64"/>
      <c r="G43" s="64"/>
      <c r="H43" s="64"/>
      <c r="I43" s="65"/>
    </row>
    <row r="44" spans="1:9" x14ac:dyDescent="0.25">
      <c r="A44" s="63"/>
      <c r="B44" s="64"/>
      <c r="C44" s="64"/>
      <c r="D44" s="64"/>
      <c r="E44" s="64"/>
      <c r="F44" s="64"/>
      <c r="G44" s="64"/>
      <c r="H44" s="64"/>
      <c r="I44" s="65"/>
    </row>
    <row r="45" spans="1:9" x14ac:dyDescent="0.25">
      <c r="A45" s="63"/>
      <c r="B45" s="64"/>
      <c r="C45" s="64"/>
      <c r="D45" s="64"/>
      <c r="E45" s="64"/>
      <c r="F45" s="64"/>
      <c r="G45" s="64"/>
      <c r="H45" s="64"/>
      <c r="I45" s="65"/>
    </row>
    <row r="46" spans="1:9" ht="15.75" thickBot="1" x14ac:dyDescent="0.3">
      <c r="A46" s="66"/>
      <c r="B46" s="67"/>
      <c r="C46" s="67"/>
      <c r="D46" s="67"/>
      <c r="E46" s="67"/>
      <c r="F46" s="67"/>
      <c r="G46" s="67"/>
      <c r="H46" s="67"/>
      <c r="I46" s="68"/>
    </row>
  </sheetData>
  <mergeCells count="3">
    <mergeCell ref="B30:H30"/>
    <mergeCell ref="A32:I32"/>
    <mergeCell ref="A36:I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view="pageBreakPreview" zoomScale="57" zoomScaleNormal="60" zoomScaleSheetLayoutView="57" zoomScalePageLayoutView="30" workbookViewId="0">
      <pane ySplit="8" topLeftCell="A10" activePane="bottomLeft" state="frozen"/>
      <selection activeCell="E1" sqref="E1"/>
      <selection pane="bottomLeft" activeCell="U10" sqref="U10"/>
    </sheetView>
  </sheetViews>
  <sheetFormatPr baseColWidth="10" defaultColWidth="11.42578125" defaultRowHeight="17.25" x14ac:dyDescent="0.3"/>
  <cols>
    <col min="1" max="1" width="36.85546875" style="1" customWidth="1"/>
    <col min="2" max="2" width="42" style="1" customWidth="1"/>
    <col min="3" max="3" width="33.28515625" style="1" customWidth="1"/>
    <col min="4" max="4" width="13.5703125" style="11" customWidth="1"/>
    <col min="5" max="5" width="12.140625" style="12" customWidth="1"/>
    <col min="6" max="6" width="15.42578125" style="13" customWidth="1"/>
    <col min="7" max="7" width="15.28515625" style="13" bestFit="1" customWidth="1"/>
    <col min="8" max="8" width="16.5703125" style="1" customWidth="1"/>
    <col min="9" max="9" width="15" style="1" customWidth="1"/>
    <col min="10" max="10" width="16.28515625" style="1" customWidth="1"/>
    <col min="11" max="13" width="14" style="1" customWidth="1"/>
    <col min="14" max="14" width="15" style="12" customWidth="1"/>
    <col min="15" max="15" width="19" style="12" customWidth="1"/>
    <col min="16" max="16" width="9.85546875" style="12" hidden="1" customWidth="1"/>
    <col min="17" max="17" width="8" style="12" hidden="1" customWidth="1"/>
    <col min="18" max="18" width="10.140625" style="12" hidden="1" customWidth="1"/>
    <col min="19" max="19" width="4.140625" style="12" hidden="1" customWidth="1"/>
    <col min="20" max="20" width="15.85546875" style="12" customWidth="1"/>
    <col min="21" max="21" width="15.85546875" style="1" customWidth="1"/>
    <col min="22" max="22" width="15.5703125" style="1" customWidth="1"/>
    <col min="23" max="23" width="119.7109375" style="1" customWidth="1"/>
    <col min="24" max="24" width="39.5703125" style="13" customWidth="1"/>
    <col min="25" max="16384" width="11.42578125" style="1"/>
  </cols>
  <sheetData>
    <row r="1" spans="1:26" ht="30.75" customHeight="1" x14ac:dyDescent="0.3">
      <c r="A1" s="99"/>
      <c r="B1" s="100"/>
      <c r="C1" s="103" t="s">
        <v>0</v>
      </c>
      <c r="D1" s="103"/>
      <c r="E1" s="103"/>
      <c r="F1" s="103"/>
      <c r="G1" s="103"/>
      <c r="H1" s="103"/>
      <c r="I1" s="103"/>
      <c r="J1" s="103"/>
      <c r="K1" s="103"/>
      <c r="L1" s="103"/>
      <c r="M1" s="103"/>
      <c r="N1" s="103"/>
      <c r="O1" s="103"/>
      <c r="P1" s="103"/>
      <c r="Q1" s="103"/>
      <c r="R1" s="103"/>
      <c r="S1" s="103"/>
      <c r="T1" s="103"/>
      <c r="U1" s="103"/>
      <c r="V1" s="104"/>
      <c r="W1" s="97" t="s">
        <v>15</v>
      </c>
      <c r="X1" s="98"/>
    </row>
    <row r="2" spans="1:26" ht="30.75" customHeight="1" x14ac:dyDescent="0.3">
      <c r="A2" s="99"/>
      <c r="B2" s="100"/>
      <c r="C2" s="105"/>
      <c r="D2" s="105"/>
      <c r="E2" s="105"/>
      <c r="F2" s="105"/>
      <c r="G2" s="105"/>
      <c r="H2" s="105"/>
      <c r="I2" s="105"/>
      <c r="J2" s="105"/>
      <c r="K2" s="105"/>
      <c r="L2" s="105"/>
      <c r="M2" s="105"/>
      <c r="N2" s="105"/>
      <c r="O2" s="105"/>
      <c r="P2" s="105"/>
      <c r="Q2" s="105"/>
      <c r="R2" s="105"/>
      <c r="S2" s="105"/>
      <c r="T2" s="105"/>
      <c r="U2" s="105"/>
      <c r="V2" s="106"/>
      <c r="W2" s="97" t="s">
        <v>16</v>
      </c>
      <c r="X2" s="98"/>
    </row>
    <row r="3" spans="1:26" s="2" customFormat="1" ht="30.75" customHeight="1" x14ac:dyDescent="0.3">
      <c r="A3" s="101"/>
      <c r="B3" s="102"/>
      <c r="C3" s="107"/>
      <c r="D3" s="107"/>
      <c r="E3" s="107"/>
      <c r="F3" s="107"/>
      <c r="G3" s="107"/>
      <c r="H3" s="107"/>
      <c r="I3" s="107"/>
      <c r="J3" s="107"/>
      <c r="K3" s="107"/>
      <c r="L3" s="107"/>
      <c r="M3" s="107"/>
      <c r="N3" s="107"/>
      <c r="O3" s="107"/>
      <c r="P3" s="107"/>
      <c r="Q3" s="107"/>
      <c r="R3" s="107"/>
      <c r="S3" s="107"/>
      <c r="T3" s="107"/>
      <c r="U3" s="107"/>
      <c r="V3" s="108"/>
      <c r="W3" s="97" t="s">
        <v>17</v>
      </c>
      <c r="X3" s="98"/>
    </row>
    <row r="4" spans="1:26" s="2" customFormat="1" ht="13.15" customHeight="1" x14ac:dyDescent="0.3">
      <c r="A4" s="3"/>
      <c r="B4" s="3"/>
      <c r="C4" s="3"/>
      <c r="D4" s="3"/>
      <c r="E4" s="4"/>
      <c r="F4" s="3"/>
      <c r="G4" s="3"/>
      <c r="H4" s="3"/>
      <c r="I4" s="3"/>
      <c r="J4" s="3"/>
      <c r="K4" s="3"/>
      <c r="L4" s="3"/>
      <c r="M4" s="3"/>
      <c r="N4" s="4"/>
      <c r="O4" s="4"/>
      <c r="P4" s="4"/>
      <c r="Q4" s="4"/>
      <c r="R4" s="4"/>
      <c r="S4" s="4"/>
      <c r="T4" s="4"/>
      <c r="U4" s="3"/>
      <c r="V4" s="3"/>
      <c r="W4" s="3"/>
      <c r="X4" s="3"/>
    </row>
    <row r="5" spans="1:26" s="2" customFormat="1" ht="35.25" customHeight="1" x14ac:dyDescent="0.3">
      <c r="A5" s="94" t="s">
        <v>64</v>
      </c>
      <c r="B5" s="95"/>
      <c r="C5" s="95"/>
      <c r="D5" s="95"/>
      <c r="E5" s="95"/>
      <c r="F5" s="95"/>
      <c r="G5" s="95"/>
      <c r="H5" s="95"/>
      <c r="I5" s="95"/>
      <c r="J5" s="95"/>
      <c r="K5" s="95"/>
      <c r="L5" s="95"/>
      <c r="M5" s="95"/>
      <c r="N5" s="95"/>
      <c r="O5" s="95"/>
      <c r="P5" s="95"/>
      <c r="Q5" s="95"/>
      <c r="R5" s="95"/>
      <c r="S5" s="95"/>
      <c r="T5" s="95"/>
      <c r="U5" s="95"/>
      <c r="V5" s="95"/>
      <c r="W5" s="95"/>
      <c r="X5" s="96"/>
    </row>
    <row r="6" spans="1:26" x14ac:dyDescent="0.3">
      <c r="A6" s="3"/>
      <c r="B6" s="3"/>
      <c r="C6" s="3"/>
      <c r="D6" s="3"/>
      <c r="E6" s="4"/>
      <c r="F6" s="3"/>
      <c r="G6" s="3"/>
      <c r="H6" s="3"/>
      <c r="I6" s="3"/>
      <c r="J6" s="3"/>
      <c r="K6" s="3"/>
      <c r="L6" s="3"/>
      <c r="M6" s="3"/>
      <c r="N6" s="4"/>
      <c r="O6" s="4"/>
      <c r="P6" s="4"/>
      <c r="Q6" s="4"/>
      <c r="R6" s="4"/>
      <c r="S6" s="4"/>
      <c r="T6" s="4"/>
      <c r="U6" s="3"/>
      <c r="V6" s="3"/>
      <c r="W6" s="3"/>
      <c r="X6" s="3"/>
    </row>
    <row r="7" spans="1:26" ht="35.25" customHeight="1" x14ac:dyDescent="0.3">
      <c r="A7" s="89" t="s">
        <v>1</v>
      </c>
      <c r="B7" s="89" t="s">
        <v>2</v>
      </c>
      <c r="C7" s="89" t="s">
        <v>3</v>
      </c>
      <c r="D7" s="89" t="s">
        <v>4</v>
      </c>
      <c r="E7" s="89" t="s">
        <v>37</v>
      </c>
      <c r="F7" s="91" t="s">
        <v>42</v>
      </c>
      <c r="G7" s="92"/>
      <c r="H7" s="92"/>
      <c r="I7" s="93"/>
      <c r="J7" s="86" t="s">
        <v>49</v>
      </c>
      <c r="K7" s="87" t="s">
        <v>38</v>
      </c>
      <c r="L7" s="89" t="s">
        <v>39</v>
      </c>
      <c r="M7" s="87" t="s">
        <v>40</v>
      </c>
      <c r="N7" s="89" t="s">
        <v>41</v>
      </c>
      <c r="O7" s="89" t="s">
        <v>62</v>
      </c>
      <c r="P7" s="89" t="s">
        <v>5</v>
      </c>
      <c r="Q7" s="89"/>
      <c r="R7" s="89"/>
      <c r="S7" s="89"/>
      <c r="T7" s="89" t="s">
        <v>6</v>
      </c>
      <c r="U7" s="86" t="s">
        <v>7</v>
      </c>
      <c r="V7" s="86" t="s">
        <v>14</v>
      </c>
      <c r="W7" s="87" t="s">
        <v>69</v>
      </c>
      <c r="X7" s="89" t="s">
        <v>8</v>
      </c>
    </row>
    <row r="8" spans="1:26" ht="30.75" customHeight="1" x14ac:dyDescent="0.3">
      <c r="A8" s="90"/>
      <c r="B8" s="90"/>
      <c r="C8" s="90"/>
      <c r="D8" s="90"/>
      <c r="E8" s="90"/>
      <c r="F8" s="14" t="s">
        <v>9</v>
      </c>
      <c r="G8" s="14" t="s">
        <v>10</v>
      </c>
      <c r="H8" s="14" t="s">
        <v>11</v>
      </c>
      <c r="I8" s="14" t="s">
        <v>12</v>
      </c>
      <c r="J8" s="87"/>
      <c r="K8" s="88"/>
      <c r="L8" s="90"/>
      <c r="M8" s="88"/>
      <c r="N8" s="90"/>
      <c r="O8" s="90"/>
      <c r="P8" s="90" t="s">
        <v>9</v>
      </c>
      <c r="Q8" s="90" t="s">
        <v>10</v>
      </c>
      <c r="R8" s="90" t="s">
        <v>11</v>
      </c>
      <c r="S8" s="90" t="s">
        <v>12</v>
      </c>
      <c r="T8" s="90"/>
      <c r="U8" s="87"/>
      <c r="V8" s="87"/>
      <c r="W8" s="88"/>
      <c r="X8" s="90"/>
    </row>
    <row r="9" spans="1:26" ht="156.75" customHeight="1" x14ac:dyDescent="0.3">
      <c r="A9" s="80" t="s">
        <v>51</v>
      </c>
      <c r="B9" s="15" t="s">
        <v>18</v>
      </c>
      <c r="C9" s="26" t="s">
        <v>43</v>
      </c>
      <c r="D9" s="18" t="s">
        <v>34</v>
      </c>
      <c r="E9" s="18" t="s">
        <v>34</v>
      </c>
      <c r="F9" s="27" t="s">
        <v>63</v>
      </c>
      <c r="G9" s="27" t="s">
        <v>63</v>
      </c>
      <c r="H9" s="27" t="s">
        <v>63</v>
      </c>
      <c r="I9" s="28"/>
      <c r="J9" s="27" t="s">
        <v>63</v>
      </c>
      <c r="K9" s="28" t="s">
        <v>63</v>
      </c>
      <c r="L9" s="18" t="s">
        <v>34</v>
      </c>
      <c r="M9" s="27"/>
      <c r="N9" s="18" t="s">
        <v>50</v>
      </c>
      <c r="O9" s="18" t="s">
        <v>50</v>
      </c>
      <c r="P9" s="28"/>
      <c r="Q9" s="28"/>
      <c r="R9" s="28"/>
      <c r="S9" s="28"/>
      <c r="T9" s="18" t="s">
        <v>50</v>
      </c>
      <c r="U9" s="27" t="str">
        <f t="shared" ref="U9:U27" si="0">+H9</f>
        <v>No aplica</v>
      </c>
      <c r="V9" s="28" t="s">
        <v>63</v>
      </c>
      <c r="W9" s="57" t="s">
        <v>65</v>
      </c>
      <c r="X9" s="58" t="s">
        <v>67</v>
      </c>
      <c r="Z9" s="5"/>
    </row>
    <row r="10" spans="1:26" ht="409.5" customHeight="1" x14ac:dyDescent="0.3">
      <c r="A10" s="80"/>
      <c r="B10" s="15" t="s">
        <v>19</v>
      </c>
      <c r="C10" s="26" t="s">
        <v>44</v>
      </c>
      <c r="D10" s="29">
        <v>0.31</v>
      </c>
      <c r="E10" s="35">
        <v>0.36</v>
      </c>
      <c r="F10" s="39">
        <v>0.1</v>
      </c>
      <c r="G10" s="45">
        <v>0.2</v>
      </c>
      <c r="H10" s="32">
        <v>0.32</v>
      </c>
      <c r="I10" s="28"/>
      <c r="J10" s="59">
        <f>+H10/E10</f>
        <v>0.88888888888888895</v>
      </c>
      <c r="K10" s="32">
        <f>+H10</f>
        <v>0.32</v>
      </c>
      <c r="L10" s="21">
        <v>0.8</v>
      </c>
      <c r="M10" s="27"/>
      <c r="N10" s="29">
        <v>0.85</v>
      </c>
      <c r="O10" s="29">
        <v>0.89</v>
      </c>
      <c r="P10" s="28"/>
      <c r="Q10" s="28"/>
      <c r="R10" s="28"/>
      <c r="S10" s="28"/>
      <c r="T10" s="21">
        <v>0.89</v>
      </c>
      <c r="U10" s="32">
        <f t="shared" si="0"/>
        <v>0.32</v>
      </c>
      <c r="V10" s="32">
        <f>+U10/T10</f>
        <v>0.3595505617977528</v>
      </c>
      <c r="W10" s="51" t="s">
        <v>70</v>
      </c>
      <c r="X10" s="58" t="s">
        <v>66</v>
      </c>
    </row>
    <row r="11" spans="1:26" ht="390.75" customHeight="1" x14ac:dyDescent="0.3">
      <c r="A11" s="80"/>
      <c r="B11" s="16" t="s">
        <v>45</v>
      </c>
      <c r="C11" s="26" t="s">
        <v>44</v>
      </c>
      <c r="D11" s="19">
        <v>1</v>
      </c>
      <c r="E11" s="19">
        <v>1</v>
      </c>
      <c r="F11" s="30" t="s">
        <v>63</v>
      </c>
      <c r="G11" s="46">
        <v>0.20177</v>
      </c>
      <c r="H11" s="47">
        <v>0.52039999999999997</v>
      </c>
      <c r="I11" s="28"/>
      <c r="J11" s="59">
        <f t="shared" ref="J11:J27" si="1">+H11/E11</f>
        <v>0.52039999999999997</v>
      </c>
      <c r="K11" s="32">
        <f t="shared" ref="K11:K27" si="2">+H11</f>
        <v>0.52039999999999997</v>
      </c>
      <c r="L11" s="19">
        <v>1</v>
      </c>
      <c r="M11" s="27"/>
      <c r="N11" s="19">
        <v>1</v>
      </c>
      <c r="O11" s="19">
        <v>1</v>
      </c>
      <c r="P11" s="28"/>
      <c r="Q11" s="28"/>
      <c r="R11" s="28"/>
      <c r="S11" s="28"/>
      <c r="T11" s="19">
        <v>1</v>
      </c>
      <c r="U11" s="47">
        <f t="shared" si="0"/>
        <v>0.52039999999999997</v>
      </c>
      <c r="V11" s="32">
        <f>+U11/T11</f>
        <v>0.52039999999999997</v>
      </c>
      <c r="W11" s="51" t="s">
        <v>77</v>
      </c>
      <c r="X11" s="58" t="s">
        <v>68</v>
      </c>
    </row>
    <row r="12" spans="1:26" ht="339.75" customHeight="1" x14ac:dyDescent="0.3">
      <c r="A12" s="82" t="s">
        <v>52</v>
      </c>
      <c r="B12" s="16" t="s">
        <v>20</v>
      </c>
      <c r="C12" s="26" t="s">
        <v>44</v>
      </c>
      <c r="D12" s="20">
        <v>1200</v>
      </c>
      <c r="E12" s="20">
        <v>216</v>
      </c>
      <c r="F12" s="30" t="s">
        <v>63</v>
      </c>
      <c r="G12" s="30" t="s">
        <v>63</v>
      </c>
      <c r="H12" s="30" t="s">
        <v>63</v>
      </c>
      <c r="I12" s="32"/>
      <c r="J12" s="59" t="s">
        <v>63</v>
      </c>
      <c r="K12" s="32" t="str">
        <f t="shared" si="2"/>
        <v>No aplica</v>
      </c>
      <c r="L12" s="20">
        <v>179</v>
      </c>
      <c r="M12" s="27"/>
      <c r="N12" s="20">
        <v>179</v>
      </c>
      <c r="O12" s="20">
        <v>179</v>
      </c>
      <c r="P12" s="28"/>
      <c r="Q12" s="28"/>
      <c r="R12" s="28"/>
      <c r="S12" s="28"/>
      <c r="T12" s="20">
        <f>+SUM(E12+L12+N12+O12)</f>
        <v>753</v>
      </c>
      <c r="U12" s="30" t="str">
        <f t="shared" si="0"/>
        <v>No aplica</v>
      </c>
      <c r="V12" s="30" t="s">
        <v>63</v>
      </c>
      <c r="W12" s="51" t="s">
        <v>71</v>
      </c>
      <c r="X12" s="26" t="s">
        <v>58</v>
      </c>
    </row>
    <row r="13" spans="1:26" ht="323.25" customHeight="1" x14ac:dyDescent="0.3">
      <c r="A13" s="82"/>
      <c r="B13" s="16" t="s">
        <v>21</v>
      </c>
      <c r="C13" s="26" t="s">
        <v>44</v>
      </c>
      <c r="D13" s="20">
        <v>28998</v>
      </c>
      <c r="E13" s="20">
        <v>12000</v>
      </c>
      <c r="F13" s="30">
        <v>2560</v>
      </c>
      <c r="G13" s="31">
        <v>5527</v>
      </c>
      <c r="H13" s="31">
        <v>8825</v>
      </c>
      <c r="I13" s="28"/>
      <c r="J13" s="59">
        <f>+H13/E13</f>
        <v>0.73541666666666672</v>
      </c>
      <c r="K13" s="56">
        <f t="shared" si="2"/>
        <v>8825</v>
      </c>
      <c r="L13" s="20">
        <v>13000</v>
      </c>
      <c r="M13" s="27"/>
      <c r="N13" s="20">
        <v>14500</v>
      </c>
      <c r="O13" s="20">
        <v>15500</v>
      </c>
      <c r="P13" s="28"/>
      <c r="Q13" s="28"/>
      <c r="R13" s="28"/>
      <c r="S13" s="28"/>
      <c r="T13" s="20">
        <f>+SUM(E13+L13+N13+O13)</f>
        <v>55000</v>
      </c>
      <c r="U13" s="28">
        <f t="shared" si="0"/>
        <v>8825</v>
      </c>
      <c r="V13" s="42">
        <f>+U13/T13</f>
        <v>0.16045454545454546</v>
      </c>
      <c r="W13" s="78" t="s">
        <v>72</v>
      </c>
      <c r="X13" s="26" t="s">
        <v>58</v>
      </c>
    </row>
    <row r="14" spans="1:26" ht="69" customHeight="1" x14ac:dyDescent="0.3">
      <c r="A14" s="82"/>
      <c r="B14" s="16" t="s">
        <v>22</v>
      </c>
      <c r="C14" s="26" t="s">
        <v>43</v>
      </c>
      <c r="D14" s="20" t="s">
        <v>35</v>
      </c>
      <c r="E14" s="20" t="s">
        <v>48</v>
      </c>
      <c r="F14" s="33" t="s">
        <v>63</v>
      </c>
      <c r="G14" s="33" t="s">
        <v>63</v>
      </c>
      <c r="H14" s="33" t="s">
        <v>63</v>
      </c>
      <c r="I14" s="28"/>
      <c r="J14" s="59" t="s">
        <v>63</v>
      </c>
      <c r="K14" s="32" t="str">
        <f t="shared" si="2"/>
        <v>No aplica</v>
      </c>
      <c r="L14" s="24">
        <v>0.9</v>
      </c>
      <c r="M14" s="27"/>
      <c r="N14" s="24">
        <v>0.9</v>
      </c>
      <c r="O14" s="24">
        <v>0.91</v>
      </c>
      <c r="P14" s="28"/>
      <c r="Q14" s="28"/>
      <c r="R14" s="28"/>
      <c r="S14" s="28"/>
      <c r="T14" s="24">
        <v>0.91</v>
      </c>
      <c r="U14" s="33" t="str">
        <f t="shared" si="0"/>
        <v>No aplica</v>
      </c>
      <c r="V14" s="33" t="s">
        <v>63</v>
      </c>
      <c r="W14" s="78"/>
      <c r="X14" s="26" t="s">
        <v>58</v>
      </c>
    </row>
    <row r="15" spans="1:26" ht="409.5" customHeight="1" x14ac:dyDescent="0.3">
      <c r="A15" s="82" t="s">
        <v>53</v>
      </c>
      <c r="B15" s="16" t="s">
        <v>23</v>
      </c>
      <c r="C15" s="26" t="s">
        <v>44</v>
      </c>
      <c r="D15" s="20">
        <v>0</v>
      </c>
      <c r="E15" s="20">
        <v>3500</v>
      </c>
      <c r="F15" s="30" t="s">
        <v>63</v>
      </c>
      <c r="G15" s="30" t="s">
        <v>63</v>
      </c>
      <c r="H15" s="30" t="s">
        <v>63</v>
      </c>
      <c r="I15" s="28"/>
      <c r="J15" s="59" t="s">
        <v>63</v>
      </c>
      <c r="K15" s="32" t="str">
        <f t="shared" si="2"/>
        <v>No aplica</v>
      </c>
      <c r="L15" s="16">
        <v>5000</v>
      </c>
      <c r="M15" s="27"/>
      <c r="N15" s="20">
        <v>17000</v>
      </c>
      <c r="O15" s="20">
        <v>8500</v>
      </c>
      <c r="P15" s="28"/>
      <c r="Q15" s="28"/>
      <c r="R15" s="28"/>
      <c r="S15" s="28"/>
      <c r="T15" s="20">
        <f t="shared" ref="T15:T26" si="3">+SUM(E15+L15+N15+O15)</f>
        <v>34000</v>
      </c>
      <c r="U15" s="33" t="str">
        <f t="shared" si="0"/>
        <v>No aplica</v>
      </c>
      <c r="V15" s="33" t="s">
        <v>63</v>
      </c>
      <c r="W15" s="49" t="s">
        <v>73</v>
      </c>
      <c r="X15" s="26" t="s">
        <v>58</v>
      </c>
    </row>
    <row r="16" spans="1:26" ht="409.5" x14ac:dyDescent="0.3">
      <c r="A16" s="82"/>
      <c r="B16" s="17" t="s">
        <v>24</v>
      </c>
      <c r="C16" s="26" t="s">
        <v>44</v>
      </c>
      <c r="D16" s="20">
        <v>1160</v>
      </c>
      <c r="E16" s="20">
        <v>680</v>
      </c>
      <c r="F16" s="30" t="s">
        <v>63</v>
      </c>
      <c r="G16" s="30" t="s">
        <v>63</v>
      </c>
      <c r="H16" s="30" t="s">
        <v>63</v>
      </c>
      <c r="I16" s="28"/>
      <c r="J16" s="59" t="s">
        <v>63</v>
      </c>
      <c r="K16" s="32" t="str">
        <f t="shared" si="2"/>
        <v>No aplica</v>
      </c>
      <c r="L16" s="16">
        <v>600</v>
      </c>
      <c r="M16" s="27"/>
      <c r="N16" s="20">
        <v>580</v>
      </c>
      <c r="O16" s="20">
        <v>580</v>
      </c>
      <c r="P16" s="28"/>
      <c r="Q16" s="28"/>
      <c r="R16" s="28"/>
      <c r="S16" s="28"/>
      <c r="T16" s="20">
        <f t="shared" si="3"/>
        <v>2440</v>
      </c>
      <c r="U16" s="33" t="str">
        <f t="shared" si="0"/>
        <v>No aplica</v>
      </c>
      <c r="V16" s="33" t="s">
        <v>63</v>
      </c>
      <c r="W16" s="49" t="s">
        <v>74</v>
      </c>
      <c r="X16" s="26" t="s">
        <v>59</v>
      </c>
    </row>
    <row r="17" spans="1:24" ht="361.5" customHeight="1" x14ac:dyDescent="0.3">
      <c r="A17" s="82"/>
      <c r="B17" s="16" t="s">
        <v>25</v>
      </c>
      <c r="C17" s="26" t="s">
        <v>44</v>
      </c>
      <c r="D17" s="20">
        <v>3492</v>
      </c>
      <c r="E17" s="20">
        <v>930</v>
      </c>
      <c r="F17" s="30" t="s">
        <v>63</v>
      </c>
      <c r="G17" s="48">
        <v>150</v>
      </c>
      <c r="H17" s="48">
        <v>693</v>
      </c>
      <c r="I17" s="28"/>
      <c r="J17" s="59">
        <f>+H17/E17</f>
        <v>0.74516129032258061</v>
      </c>
      <c r="K17" s="56">
        <f t="shared" si="2"/>
        <v>693</v>
      </c>
      <c r="L17" s="16">
        <v>920</v>
      </c>
      <c r="M17" s="35"/>
      <c r="N17" s="20">
        <v>920</v>
      </c>
      <c r="O17" s="20">
        <v>920</v>
      </c>
      <c r="P17" s="32"/>
      <c r="Q17" s="32"/>
      <c r="R17" s="32"/>
      <c r="S17" s="32"/>
      <c r="T17" s="20">
        <f t="shared" si="3"/>
        <v>3690</v>
      </c>
      <c r="U17" s="33">
        <f t="shared" si="0"/>
        <v>693</v>
      </c>
      <c r="V17" s="69">
        <f>+U17/T17</f>
        <v>0.18780487804878049</v>
      </c>
      <c r="W17" s="52" t="s">
        <v>81</v>
      </c>
      <c r="X17" s="77" t="s">
        <v>58</v>
      </c>
    </row>
    <row r="18" spans="1:24" ht="189" customHeight="1" x14ac:dyDescent="0.3">
      <c r="A18" s="82"/>
      <c r="B18" s="16" t="s">
        <v>46</v>
      </c>
      <c r="C18" s="26" t="s">
        <v>44</v>
      </c>
      <c r="D18" s="20">
        <f>148+179</f>
        <v>327</v>
      </c>
      <c r="E18" s="20">
        <v>200</v>
      </c>
      <c r="F18" s="30" t="s">
        <v>63</v>
      </c>
      <c r="G18" s="30" t="s">
        <v>63</v>
      </c>
      <c r="H18" s="30" t="s">
        <v>63</v>
      </c>
      <c r="I18" s="28"/>
      <c r="J18" s="59" t="s">
        <v>63</v>
      </c>
      <c r="K18" s="32" t="str">
        <f t="shared" si="2"/>
        <v>No aplica</v>
      </c>
      <c r="L18" s="22">
        <v>200</v>
      </c>
      <c r="M18" s="27"/>
      <c r="N18" s="20">
        <v>200</v>
      </c>
      <c r="O18" s="20">
        <v>200</v>
      </c>
      <c r="P18" s="28"/>
      <c r="Q18" s="28"/>
      <c r="R18" s="28"/>
      <c r="S18" s="28"/>
      <c r="T18" s="20">
        <f t="shared" si="3"/>
        <v>800</v>
      </c>
      <c r="U18" s="30" t="str">
        <f t="shared" si="0"/>
        <v>No aplica</v>
      </c>
      <c r="V18" s="30" t="s">
        <v>63</v>
      </c>
      <c r="W18" s="53" t="s">
        <v>75</v>
      </c>
      <c r="X18" s="77"/>
    </row>
    <row r="19" spans="1:24" ht="84" customHeight="1" x14ac:dyDescent="0.3">
      <c r="A19" s="80" t="s">
        <v>54</v>
      </c>
      <c r="B19" s="16" t="s">
        <v>26</v>
      </c>
      <c r="C19" s="26" t="s">
        <v>44</v>
      </c>
      <c r="D19" s="20">
        <v>4000</v>
      </c>
      <c r="E19" s="20">
        <v>600</v>
      </c>
      <c r="F19" s="30" t="s">
        <v>63</v>
      </c>
      <c r="G19" s="30" t="s">
        <v>63</v>
      </c>
      <c r="H19" s="30" t="s">
        <v>63</v>
      </c>
      <c r="I19" s="27"/>
      <c r="J19" s="59" t="s">
        <v>63</v>
      </c>
      <c r="K19" s="32" t="str">
        <f t="shared" si="2"/>
        <v>No aplica</v>
      </c>
      <c r="L19" s="22">
        <v>1500</v>
      </c>
      <c r="M19" s="27"/>
      <c r="N19" s="20">
        <v>1500</v>
      </c>
      <c r="O19" s="20">
        <v>600</v>
      </c>
      <c r="P19" s="28"/>
      <c r="Q19" s="28"/>
      <c r="R19" s="28"/>
      <c r="S19" s="28"/>
      <c r="T19" s="20">
        <f t="shared" si="3"/>
        <v>4200</v>
      </c>
      <c r="U19" s="30" t="str">
        <f t="shared" si="0"/>
        <v>No aplica</v>
      </c>
      <c r="V19" s="30" t="s">
        <v>63</v>
      </c>
      <c r="W19" s="79" t="s">
        <v>78</v>
      </c>
      <c r="X19" s="77" t="s">
        <v>60</v>
      </c>
    </row>
    <row r="20" spans="1:24" ht="71.25" customHeight="1" x14ac:dyDescent="0.3">
      <c r="A20" s="80"/>
      <c r="B20" s="16" t="s">
        <v>27</v>
      </c>
      <c r="C20" s="26" t="s">
        <v>44</v>
      </c>
      <c r="D20" s="20">
        <v>5390</v>
      </c>
      <c r="E20" s="20">
        <v>479</v>
      </c>
      <c r="F20" s="36" t="s">
        <v>63</v>
      </c>
      <c r="G20" s="36" t="s">
        <v>63</v>
      </c>
      <c r="H20" s="36" t="s">
        <v>63</v>
      </c>
      <c r="I20" s="27"/>
      <c r="J20" s="59" t="s">
        <v>63</v>
      </c>
      <c r="K20" s="32" t="str">
        <f t="shared" si="2"/>
        <v>No aplica</v>
      </c>
      <c r="L20" s="22">
        <v>410</v>
      </c>
      <c r="M20" s="32"/>
      <c r="N20" s="20">
        <v>410</v>
      </c>
      <c r="O20" s="20">
        <v>410</v>
      </c>
      <c r="P20" s="28"/>
      <c r="Q20" s="28"/>
      <c r="R20" s="28"/>
      <c r="S20" s="28"/>
      <c r="T20" s="20">
        <f t="shared" si="3"/>
        <v>1709</v>
      </c>
      <c r="U20" s="30" t="str">
        <f t="shared" si="0"/>
        <v>No aplica</v>
      </c>
      <c r="V20" s="30" t="s">
        <v>63</v>
      </c>
      <c r="W20" s="79"/>
      <c r="X20" s="77"/>
    </row>
    <row r="21" spans="1:24" ht="288.75" customHeight="1" x14ac:dyDescent="0.3">
      <c r="A21" s="80"/>
      <c r="B21" s="16" t="s">
        <v>28</v>
      </c>
      <c r="C21" s="26" t="s">
        <v>44</v>
      </c>
      <c r="D21" s="20">
        <v>1720</v>
      </c>
      <c r="E21" s="20">
        <v>500</v>
      </c>
      <c r="F21" s="30">
        <v>70</v>
      </c>
      <c r="G21" s="30">
        <v>160</v>
      </c>
      <c r="H21" s="27">
        <v>315</v>
      </c>
      <c r="I21" s="27"/>
      <c r="J21" s="59">
        <f t="shared" si="1"/>
        <v>0.63</v>
      </c>
      <c r="K21" s="56">
        <f t="shared" si="2"/>
        <v>315</v>
      </c>
      <c r="L21" s="22">
        <v>520</v>
      </c>
      <c r="M21" s="27"/>
      <c r="N21" s="20">
        <v>530</v>
      </c>
      <c r="O21" s="20">
        <v>550</v>
      </c>
      <c r="P21" s="28"/>
      <c r="Q21" s="28"/>
      <c r="R21" s="28"/>
      <c r="S21" s="28"/>
      <c r="T21" s="20">
        <f t="shared" si="3"/>
        <v>2100</v>
      </c>
      <c r="U21" s="38">
        <f t="shared" si="0"/>
        <v>315</v>
      </c>
      <c r="V21" s="43">
        <f>+U21/T21</f>
        <v>0.15</v>
      </c>
      <c r="W21" s="50" t="s">
        <v>76</v>
      </c>
      <c r="X21" s="26" t="s">
        <v>60</v>
      </c>
    </row>
    <row r="22" spans="1:24" ht="303" customHeight="1" x14ac:dyDescent="0.3">
      <c r="A22" s="80"/>
      <c r="B22" s="16" t="s">
        <v>29</v>
      </c>
      <c r="C22" s="26" t="s">
        <v>44</v>
      </c>
      <c r="D22" s="20">
        <v>25</v>
      </c>
      <c r="E22" s="20">
        <v>11</v>
      </c>
      <c r="F22" s="30" t="s">
        <v>63</v>
      </c>
      <c r="G22" s="30" t="s">
        <v>63</v>
      </c>
      <c r="H22" s="30" t="s">
        <v>63</v>
      </c>
      <c r="I22" s="27"/>
      <c r="J22" s="59" t="s">
        <v>63</v>
      </c>
      <c r="K22" s="32" t="str">
        <f t="shared" si="2"/>
        <v>No aplica</v>
      </c>
      <c r="L22" s="22">
        <v>14</v>
      </c>
      <c r="M22" s="27"/>
      <c r="N22" s="20">
        <v>16</v>
      </c>
      <c r="O22" s="20">
        <v>18</v>
      </c>
      <c r="P22" s="28"/>
      <c r="Q22" s="28"/>
      <c r="R22" s="28"/>
      <c r="S22" s="28"/>
      <c r="T22" s="20">
        <f t="shared" si="3"/>
        <v>59</v>
      </c>
      <c r="U22" s="30" t="str">
        <f t="shared" si="0"/>
        <v>No aplica</v>
      </c>
      <c r="V22" s="30" t="s">
        <v>63</v>
      </c>
      <c r="W22" s="54" t="s">
        <v>79</v>
      </c>
      <c r="X22" s="26" t="s">
        <v>60</v>
      </c>
    </row>
    <row r="23" spans="1:24" ht="408.75" customHeight="1" x14ac:dyDescent="0.3">
      <c r="A23" s="83" t="s">
        <v>55</v>
      </c>
      <c r="B23" s="15" t="s">
        <v>47</v>
      </c>
      <c r="C23" s="26" t="s">
        <v>44</v>
      </c>
      <c r="D23" s="20" t="s">
        <v>36</v>
      </c>
      <c r="E23" s="20">
        <v>25</v>
      </c>
      <c r="F23" s="40">
        <v>1</v>
      </c>
      <c r="G23" s="30">
        <v>11</v>
      </c>
      <c r="H23" s="27">
        <v>22</v>
      </c>
      <c r="I23" s="27"/>
      <c r="J23" s="59">
        <f>+H23/E23</f>
        <v>0.88</v>
      </c>
      <c r="K23" s="56">
        <f t="shared" si="2"/>
        <v>22</v>
      </c>
      <c r="L23" s="16">
        <v>30</v>
      </c>
      <c r="M23" s="27"/>
      <c r="N23" s="20">
        <v>35</v>
      </c>
      <c r="O23" s="20">
        <v>35</v>
      </c>
      <c r="P23" s="28"/>
      <c r="Q23" s="28"/>
      <c r="R23" s="28"/>
      <c r="S23" s="28"/>
      <c r="T23" s="20">
        <f t="shared" si="3"/>
        <v>125</v>
      </c>
      <c r="U23" s="27">
        <f t="shared" si="0"/>
        <v>22</v>
      </c>
      <c r="V23" s="41">
        <f>+U23/T23</f>
        <v>0.17599999999999999</v>
      </c>
      <c r="W23" s="55" t="s">
        <v>80</v>
      </c>
      <c r="X23" s="26" t="s">
        <v>59</v>
      </c>
    </row>
    <row r="24" spans="1:24" ht="167.25" customHeight="1" x14ac:dyDescent="0.3">
      <c r="A24" s="83"/>
      <c r="B24" s="15" t="s">
        <v>30</v>
      </c>
      <c r="C24" s="26" t="s">
        <v>44</v>
      </c>
      <c r="D24" s="20">
        <v>84</v>
      </c>
      <c r="E24" s="20">
        <v>10</v>
      </c>
      <c r="F24" s="30" t="s">
        <v>63</v>
      </c>
      <c r="G24" s="30" t="s">
        <v>63</v>
      </c>
      <c r="H24" s="30" t="s">
        <v>63</v>
      </c>
      <c r="I24" s="27"/>
      <c r="J24" s="59" t="s">
        <v>63</v>
      </c>
      <c r="K24" s="32" t="str">
        <f t="shared" si="2"/>
        <v>No aplica</v>
      </c>
      <c r="L24" s="25">
        <v>30</v>
      </c>
      <c r="M24" s="27"/>
      <c r="N24" s="20">
        <v>20</v>
      </c>
      <c r="O24" s="20">
        <v>40</v>
      </c>
      <c r="P24" s="28"/>
      <c r="Q24" s="28"/>
      <c r="R24" s="28"/>
      <c r="S24" s="28"/>
      <c r="T24" s="20">
        <f t="shared" si="3"/>
        <v>100</v>
      </c>
      <c r="U24" s="30" t="str">
        <f t="shared" si="0"/>
        <v>No aplica</v>
      </c>
      <c r="V24" s="30" t="s">
        <v>63</v>
      </c>
      <c r="W24" s="54" t="s">
        <v>87</v>
      </c>
      <c r="X24" s="26" t="s">
        <v>59</v>
      </c>
    </row>
    <row r="25" spans="1:24" ht="164.25" customHeight="1" x14ac:dyDescent="0.3">
      <c r="A25" s="81" t="s">
        <v>56</v>
      </c>
      <c r="B25" s="16" t="s">
        <v>31</v>
      </c>
      <c r="C25" s="26" t="s">
        <v>44</v>
      </c>
      <c r="D25" s="20">
        <v>84</v>
      </c>
      <c r="E25" s="20">
        <v>10</v>
      </c>
      <c r="F25" s="30" t="s">
        <v>63</v>
      </c>
      <c r="G25" s="30">
        <v>6</v>
      </c>
      <c r="H25" s="30">
        <v>6</v>
      </c>
      <c r="I25" s="27"/>
      <c r="J25" s="59">
        <f>+H25/E25</f>
        <v>0.6</v>
      </c>
      <c r="K25" s="56">
        <f t="shared" si="2"/>
        <v>6</v>
      </c>
      <c r="L25" s="23">
        <v>20</v>
      </c>
      <c r="M25" s="27"/>
      <c r="N25" s="20">
        <v>30</v>
      </c>
      <c r="O25" s="20">
        <v>66</v>
      </c>
      <c r="P25" s="28"/>
      <c r="Q25" s="28"/>
      <c r="R25" s="28"/>
      <c r="S25" s="28"/>
      <c r="T25" s="20">
        <f t="shared" si="3"/>
        <v>126</v>
      </c>
      <c r="U25" s="30">
        <f t="shared" si="0"/>
        <v>6</v>
      </c>
      <c r="V25" s="39">
        <f>+U25/T25</f>
        <v>4.7619047619047616E-2</v>
      </c>
      <c r="W25" s="54" t="s">
        <v>85</v>
      </c>
      <c r="X25" s="77" t="s">
        <v>61</v>
      </c>
    </row>
    <row r="26" spans="1:24" ht="356.25" customHeight="1" x14ac:dyDescent="0.3">
      <c r="A26" s="81"/>
      <c r="B26" s="16" t="s">
        <v>32</v>
      </c>
      <c r="C26" s="26" t="s">
        <v>44</v>
      </c>
      <c r="D26" s="20">
        <v>20</v>
      </c>
      <c r="E26" s="20">
        <v>4</v>
      </c>
      <c r="F26" s="30" t="s">
        <v>63</v>
      </c>
      <c r="G26" s="30" t="s">
        <v>63</v>
      </c>
      <c r="H26" s="30" t="s">
        <v>63</v>
      </c>
      <c r="I26" s="30"/>
      <c r="J26" s="59" t="s">
        <v>63</v>
      </c>
      <c r="K26" s="32" t="str">
        <f t="shared" si="2"/>
        <v>No aplica</v>
      </c>
      <c r="L26" s="16">
        <v>7</v>
      </c>
      <c r="M26" s="27"/>
      <c r="N26" s="20">
        <v>7</v>
      </c>
      <c r="O26" s="20">
        <v>7</v>
      </c>
      <c r="P26" s="28"/>
      <c r="Q26" s="28"/>
      <c r="R26" s="28"/>
      <c r="S26" s="28"/>
      <c r="T26" s="20">
        <f t="shared" si="3"/>
        <v>25</v>
      </c>
      <c r="U26" s="30" t="str">
        <f t="shared" si="0"/>
        <v>No aplica</v>
      </c>
      <c r="V26" s="30" t="s">
        <v>63</v>
      </c>
      <c r="W26" s="54" t="s">
        <v>86</v>
      </c>
      <c r="X26" s="77"/>
    </row>
    <row r="27" spans="1:24" ht="409.5" x14ac:dyDescent="0.3">
      <c r="A27" s="44" t="s">
        <v>57</v>
      </c>
      <c r="B27" s="16" t="s">
        <v>33</v>
      </c>
      <c r="C27" s="26" t="s">
        <v>44</v>
      </c>
      <c r="D27" s="35">
        <v>1</v>
      </c>
      <c r="E27" s="35">
        <v>1</v>
      </c>
      <c r="F27" s="37">
        <v>0.77500000000000002</v>
      </c>
      <c r="G27" s="37">
        <v>0.83009999999999995</v>
      </c>
      <c r="H27" s="35">
        <v>0.91320000000000001</v>
      </c>
      <c r="I27" s="27"/>
      <c r="J27" s="59">
        <f t="shared" si="1"/>
        <v>0.91320000000000001</v>
      </c>
      <c r="K27" s="32">
        <f t="shared" si="2"/>
        <v>0.91320000000000001</v>
      </c>
      <c r="L27" s="32">
        <v>1</v>
      </c>
      <c r="M27" s="27"/>
      <c r="N27" s="35">
        <v>1</v>
      </c>
      <c r="O27" s="35">
        <v>1</v>
      </c>
      <c r="P27" s="28"/>
      <c r="Q27" s="28"/>
      <c r="R27" s="28"/>
      <c r="S27" s="28"/>
      <c r="T27" s="32">
        <v>1</v>
      </c>
      <c r="U27" s="34">
        <f t="shared" si="0"/>
        <v>0.91320000000000001</v>
      </c>
      <c r="V27" s="41">
        <f>+U27/T27</f>
        <v>0.91320000000000001</v>
      </c>
      <c r="W27" s="55" t="s">
        <v>84</v>
      </c>
      <c r="X27" s="26" t="s">
        <v>82</v>
      </c>
    </row>
    <row r="28" spans="1:24" ht="15" customHeight="1" x14ac:dyDescent="0.3">
      <c r="A28" s="6"/>
      <c r="B28" s="7"/>
      <c r="C28" s="7"/>
      <c r="D28" s="8"/>
      <c r="E28" s="9"/>
      <c r="F28" s="10"/>
      <c r="G28" s="10"/>
      <c r="H28" s="10"/>
      <c r="I28" s="10"/>
      <c r="J28" s="10"/>
      <c r="K28" s="10"/>
      <c r="L28" s="10"/>
      <c r="M28" s="10"/>
      <c r="N28" s="9"/>
      <c r="O28" s="9"/>
      <c r="P28" s="9"/>
      <c r="Q28" s="9"/>
      <c r="R28" s="9"/>
      <c r="S28" s="9"/>
      <c r="T28" s="9"/>
      <c r="U28" s="10"/>
      <c r="V28" s="10"/>
      <c r="W28" s="10"/>
      <c r="X28" s="8"/>
    </row>
    <row r="29" spans="1:24" ht="37.5" customHeight="1" x14ac:dyDescent="0.3">
      <c r="A29" s="84" t="s">
        <v>83</v>
      </c>
      <c r="B29" s="85"/>
      <c r="C29" s="85"/>
      <c r="D29" s="85"/>
      <c r="E29" s="85"/>
      <c r="F29" s="85"/>
      <c r="G29" s="85"/>
      <c r="H29" s="85"/>
      <c r="I29" s="85"/>
      <c r="J29" s="85"/>
      <c r="K29" s="85"/>
      <c r="L29" s="85"/>
      <c r="M29" s="85"/>
      <c r="N29" s="85"/>
      <c r="O29" s="85"/>
      <c r="P29" s="85"/>
      <c r="Q29" s="85"/>
      <c r="R29" s="85"/>
      <c r="S29" s="85"/>
      <c r="T29" s="85"/>
      <c r="U29" s="85"/>
      <c r="V29" s="85"/>
      <c r="W29" s="85"/>
      <c r="X29" s="85"/>
    </row>
    <row r="30" spans="1:24" ht="61.5" customHeight="1" x14ac:dyDescent="0.3">
      <c r="A30" s="84" t="s">
        <v>13</v>
      </c>
      <c r="B30" s="85"/>
      <c r="C30" s="85"/>
      <c r="D30" s="85"/>
      <c r="E30" s="85"/>
      <c r="F30" s="85"/>
      <c r="G30" s="85"/>
      <c r="H30" s="85"/>
      <c r="I30" s="85"/>
      <c r="J30" s="85"/>
      <c r="K30" s="85"/>
      <c r="L30" s="85"/>
      <c r="M30" s="85"/>
      <c r="N30" s="85"/>
      <c r="O30" s="85"/>
      <c r="P30" s="85"/>
      <c r="Q30" s="85"/>
      <c r="R30" s="85"/>
      <c r="S30" s="85"/>
      <c r="T30" s="85"/>
      <c r="U30" s="85"/>
      <c r="V30" s="85"/>
      <c r="W30" s="85"/>
      <c r="X30" s="85"/>
    </row>
  </sheetData>
  <mergeCells count="40">
    <mergeCell ref="E7:E8"/>
    <mergeCell ref="J7:J8"/>
    <mergeCell ref="F7:I7"/>
    <mergeCell ref="A5:X5"/>
    <mergeCell ref="W1:X1"/>
    <mergeCell ref="W2:X2"/>
    <mergeCell ref="W3:X3"/>
    <mergeCell ref="A7:A8"/>
    <mergeCell ref="B7:B8"/>
    <mergeCell ref="C7:C8"/>
    <mergeCell ref="D7:D8"/>
    <mergeCell ref="A1:B3"/>
    <mergeCell ref="C1:V3"/>
    <mergeCell ref="A29:X29"/>
    <mergeCell ref="A30:X30"/>
    <mergeCell ref="V7:V8"/>
    <mergeCell ref="W7:W8"/>
    <mergeCell ref="X7:X8"/>
    <mergeCell ref="P7:P8"/>
    <mergeCell ref="Q7:Q8"/>
    <mergeCell ref="R7:R8"/>
    <mergeCell ref="S7:S8"/>
    <mergeCell ref="T7:T8"/>
    <mergeCell ref="U7:U8"/>
    <mergeCell ref="K7:K8"/>
    <mergeCell ref="L7:L8"/>
    <mergeCell ref="M7:M8"/>
    <mergeCell ref="N7:N8"/>
    <mergeCell ref="O7:O8"/>
    <mergeCell ref="A9:A11"/>
    <mergeCell ref="A25:A26"/>
    <mergeCell ref="A12:A14"/>
    <mergeCell ref="A15:A18"/>
    <mergeCell ref="A19:A22"/>
    <mergeCell ref="A23:A24"/>
    <mergeCell ref="X17:X18"/>
    <mergeCell ref="X19:X20"/>
    <mergeCell ref="X25:X26"/>
    <mergeCell ref="W13:W14"/>
    <mergeCell ref="W19:W20"/>
  </mergeCells>
  <printOptions horizontalCentered="1"/>
  <pageMargins left="0.43307086614173229" right="0.43307086614173229" top="0.74803149606299213" bottom="0.55118110236220474" header="0.31496062992125984" footer="0.11811023622047245"/>
  <pageSetup scale="24" fitToHeight="2" orientation="landscape" r:id="rId1"/>
  <headerFooter differentFirst="1">
    <oddFooter>&amp;RPágina &amp;P de &amp;N</oddFooter>
  </headerFooter>
  <rowBreaks count="2" manualBreakCount="2">
    <brk id="15" max="24" man="1"/>
    <brk id="2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vt:lpstr>
      <vt:lpstr>'Seguimiento PEI'!Área_de_impresión</vt:lpstr>
      <vt:lpstr>'Seguimiento PEI'!Títulos_a_imprimir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Laura Cristina Gomez Rodriguez</cp:lastModifiedBy>
  <cp:lastPrinted>2017-11-01T14:27:39Z</cp:lastPrinted>
  <dcterms:created xsi:type="dcterms:W3CDTF">2017-10-30T16:47:48Z</dcterms:created>
  <dcterms:modified xsi:type="dcterms:W3CDTF">2019-11-15T16:29:42Z</dcterms:modified>
</cp:coreProperties>
</file>