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backup  DELL\INFORMES DE SEGUIMIENTO\PEI\2020\"/>
    </mc:Choice>
  </mc:AlternateContent>
  <xr:revisionPtr revIDLastSave="0" documentId="13_ncr:1_{9EB02D21-CCDA-42F3-BBCC-B1100B447611}" xr6:coauthVersionLast="45" xr6:coauthVersionMax="45" xr10:uidLastSave="{00000000-0000-0000-0000-000000000000}"/>
  <bookViews>
    <workbookView xWindow="-120" yWindow="-120" windowWidth="15600" windowHeight="11160" xr2:uid="{50CA8A81-0F56-4F2E-88C2-4878F1F2B94E}"/>
  </bookViews>
  <sheets>
    <sheet name="Portada" sheetId="4" r:id="rId1"/>
    <sheet name="Presentación PEI" sheetId="2" r:id="rId2"/>
    <sheet name="DIR. ESTRAT" sheetId="3" r:id="rId3"/>
    <sheet name="PEI 2020-2022 " sheetId="1" r:id="rId4"/>
  </sheets>
  <definedNames>
    <definedName name="_xlnm.Print_Area" localSheetId="2">'DIR. ESTRAT'!$A$1:$G$37</definedName>
    <definedName name="_xlnm.Print_Area" localSheetId="3">'PEI 2020-2022 '!$A$1:$Q$38</definedName>
    <definedName name="_xlnm.Print_Area" localSheetId="0">Portada!$A$1:$J$47</definedName>
    <definedName name="_xlnm.Print_Area" localSheetId="1">'Presentación PEI'!$A$1:$G$8</definedName>
    <definedName name="_xlnm.Print_Titles" localSheetId="3">'PEI 2020-2022 '!$5:$6</definedName>
    <definedName name="Z_174A2EF9_B040_4AC2_9A69_ACC64BAE66F9_.wvu.Rows" localSheetId="0" hidden="1">Portada!#REF!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1" i="1" l="1"/>
  <c r="O10" i="1" l="1"/>
  <c r="O30" i="1" l="1"/>
  <c r="O24" i="1"/>
  <c r="O9" i="1"/>
  <c r="O31" i="1" l="1"/>
  <c r="O29" i="1"/>
  <c r="O28" i="1"/>
  <c r="O27" i="1"/>
  <c r="O26" i="1"/>
  <c r="O25" i="1"/>
  <c r="N21" i="1"/>
  <c r="O21" i="1" s="1"/>
  <c r="O18" i="1"/>
  <c r="O17" i="1"/>
  <c r="O16" i="1"/>
  <c r="O15" i="1"/>
  <c r="O14" i="1"/>
  <c r="O19" i="1"/>
  <c r="O13" i="1"/>
  <c r="N23" i="1"/>
  <c r="O23" i="1" s="1"/>
  <c r="N22" i="1"/>
  <c r="O22" i="1"/>
  <c r="O20" i="1"/>
  <c r="J24" i="1"/>
</calcChain>
</file>

<file path=xl/sharedStrings.xml><?xml version="1.0" encoding="utf-8"?>
<sst xmlns="http://schemas.openxmlformats.org/spreadsheetml/2006/main" count="175" uniqueCount="146">
  <si>
    <t>ARTICULACIÓN CON LOS PACTOS DE PLAN NACIONAL DE DESARROLLO 2018-2022</t>
  </si>
  <si>
    <t>OBJETIVO</t>
  </si>
  <si>
    <t>PRESUPUESTO PLURIANUAL DE INVERSIONES</t>
  </si>
  <si>
    <t>INDICADORES ESTRATEGICOS</t>
  </si>
  <si>
    <t>METAS</t>
  </si>
  <si>
    <t>DERECHO FUNDAMENTAL QUE SE GARANTIZA</t>
  </si>
  <si>
    <t>ÁREA RESPONSABLE</t>
  </si>
  <si>
    <t>Participación
Igualdad
Derecho de petición</t>
  </si>
  <si>
    <t>Participación
Igualdad
Libertad de enseñanza, aprendizaje, investigación y cátedra
Derecho de petición</t>
  </si>
  <si>
    <t xml:space="preserve">Artículos científicos publicados por investigadores colombianos en revistas científicas especializadas </t>
  </si>
  <si>
    <t>Educación
Participación
Igualdad
Derecho de petición</t>
  </si>
  <si>
    <t>Registro de solicitudes de patentes por residentes en Oficina Nacional</t>
  </si>
  <si>
    <t>Pacto por la Ciencia, Tecnología y la Innovación: un sistema para construir el conocimiento de la Colombia del futuro
Pacto por la equidad: política social moderna centrada en la familia, eficiente, de calidad y conectada a mercados (becas de formación docente) 
Pacto por la identidad y la creatividad: desarrollo de la economía naranja y protección y promoción de nuestra cultura</t>
  </si>
  <si>
    <t xml:space="preserve">Pacto por la Ciencia, Tecnología y la Innovación: un sistema para construir el conocimiento de la Colombia del futuro
</t>
  </si>
  <si>
    <t>Índice ATM</t>
  </si>
  <si>
    <t>Participación
Igualdad
Derecho de petición
Derecho a seguridad social
Libertad de expresión e información</t>
  </si>
  <si>
    <t xml:space="preserve">Oficina Asesora de Planeación
Dirección Administrativa y Financiera
Secretaría General
Oficina de Control Interno
Equipo de Comunicaciones
Oficina de Tecnologías de Información y Comunicaciones
</t>
  </si>
  <si>
    <t>Consolidar la institucionalidad y gobernanza de MINCIENCIAS para el fortalecimiento del SNCTI que potencie los vinculos entre la Universidad-Empresa -Estado y Sociedad</t>
  </si>
  <si>
    <t>Impulsar el desarrollo tecnológico y la innovación para la transformación social y productiva</t>
  </si>
  <si>
    <t>Promover la divulgación, la generación de redes y la apropiación social del conocimiento</t>
  </si>
  <si>
    <t>Aprobación de recursos  del FCTeI del SGR</t>
  </si>
  <si>
    <t>Viceministerio de Talento y Apropiación Social del Conocimiento
Dirección de Inteligencia de Recursos de la CTeI
Oficina Asesora Juridica
Secretaria General</t>
  </si>
  <si>
    <t>LÍNEA BASE
(2018)</t>
  </si>
  <si>
    <t>Dirección de Transferencia y uso de  Conocimiento
Dirección de Inteligencia de Recursos de la CTeI</t>
  </si>
  <si>
    <t>articipación
Igualdad
Libertad de enseñanza, aprendizaje, investigación y cátedra
Derecho de petición</t>
  </si>
  <si>
    <t>Redes de servicios de infraestructura científica compartida apoyadas por Minciencias y aliados</t>
  </si>
  <si>
    <t>Investigadores en el sector empresarial</t>
  </si>
  <si>
    <t>Jóvenes investigadores e innovadores apoyados por Minciencias y aliados</t>
  </si>
  <si>
    <t>Becas, créditos beca para la formación de doctores apoyadas por Minciencias y aliados.</t>
  </si>
  <si>
    <t>Dirección de vocaciones y formación de capital huamno de altonivel para la CTeI
Dirección de Inteligencia de Recursos de la CTeI</t>
  </si>
  <si>
    <t>Dirección de capacidades y divulgación de la CTeI</t>
  </si>
  <si>
    <t>ACTI como % del PIB</t>
  </si>
  <si>
    <t>Programas y Proyectos de CTeI financiados</t>
  </si>
  <si>
    <t>Citaciones de impacto en producción científica y colaboración internacional</t>
  </si>
  <si>
    <t xml:space="preserve">Expediciones Científicas nacionales e internacionales financiadas por Minciencias y Entidades aliadas </t>
  </si>
  <si>
    <t xml:space="preserve">Acuerdos de transferencia de tecnología y/o conocimiento acompañados por Minciencias y Entidades aliadas </t>
  </si>
  <si>
    <t>Espacios que promueven la  Interacción de la sociedad con la CTeI</t>
  </si>
  <si>
    <t>Cupo de inversión en deducción y descuento tributario utilizado (billones)</t>
  </si>
  <si>
    <t>Planes y acuerdos departamentales de CTeI acompañados en su formulación</t>
  </si>
  <si>
    <t>Pacto por la Ciencia, Tecnología y la Innovación: un sistema para construir el conocimiento de la Colombia del futuro
Pacto por el emprendimiento</t>
  </si>
  <si>
    <t>Pacto por la Ciencia, Tecnología y la Innovación: un sistema para construir el conocimiento de la Colombia del futuro</t>
  </si>
  <si>
    <t>Comunidades o grupos de interés que participan en procesos de apropiación social de conocimiento a partir de la CTeI</t>
  </si>
  <si>
    <r>
      <rPr>
        <b/>
        <sz val="12"/>
        <color theme="1"/>
        <rFont val="Segoe UI"/>
        <family val="2"/>
      </rPr>
      <t>VERSIÓN:</t>
    </r>
    <r>
      <rPr>
        <sz val="12"/>
        <color theme="1"/>
        <rFont val="Segoe UI"/>
        <family val="2"/>
      </rPr>
      <t xml:space="preserve"> 00</t>
    </r>
  </si>
  <si>
    <t>CÓDIGO: D101PR01F01</t>
  </si>
  <si>
    <r>
      <t xml:space="preserve">FECHA: </t>
    </r>
    <r>
      <rPr>
        <sz val="12"/>
        <color theme="1"/>
        <rFont val="Segoe UI"/>
        <family val="2"/>
      </rPr>
      <t>16/01/2020</t>
    </r>
  </si>
  <si>
    <t>Dirección de capacidades y divulgación de la CTeI
Dirección de Inteligencia de Recursos de la CTeI</t>
  </si>
  <si>
    <t>MINISTERIO DE CIENCIA, TECNOLOGÍA E INNOVACIÓN
PLAN ESTRATÉGICO INSTITUCIONAL 2019-2022</t>
  </si>
  <si>
    <t>CUATRIENIO</t>
  </si>
  <si>
    <t>Organizaciones articuladas en los Pactos por la innovación (firmantes del pacto/s)</t>
  </si>
  <si>
    <t>Proyectos de I+D+i financiados por Minciencias y aliados para la generación de Bioproductos</t>
  </si>
  <si>
    <t>Niños, niñas y adolescentes  certificados en procesos de fortalecimiento de sus capacidades en investigación y creación apoyados por Minciencias y aliados</t>
  </si>
  <si>
    <t>% avance en la implementación del Indice  de capacidades en CTeI en las regiones</t>
  </si>
  <si>
    <t>ND</t>
  </si>
  <si>
    <t>Fomentar un MinCiencias Integro Efectivo e Innovador (IE+i)</t>
  </si>
  <si>
    <t>ALINEACIÓN CON LOS FOCOS Y MISIONES DE LA MISIÓN DE SABIOS</t>
  </si>
  <si>
    <t>Instituciones del
Sistema Nacional de SNCTI 
Financiación</t>
  </si>
  <si>
    <t>Misiones y centros
Financiación</t>
  </si>
  <si>
    <t>El papel de la educación</t>
  </si>
  <si>
    <t>Apropiación Social del Conocimiento Dimensión internacional del conocimiento: redes, diáspora, colaboraciones</t>
  </si>
  <si>
    <t>Reto Colombia Equitativa. Misión Emblemática: conocimiento e innovación para la equidad” 
El papel del conocimiento en el desarrollo de las regiones y la articulación de las iniciativas locales de conocimiento y desarrollo</t>
  </si>
  <si>
    <t xml:space="preserve">Instituciones del
Sistema Nacional de SNCTI </t>
  </si>
  <si>
    <t>PRESENTACIÓN PLAN ESTRATÉGICO INSTITUCIONAL 2020-2022</t>
  </si>
  <si>
    <t>1. VISIÓN, MISIÓN Y OBJETIVOS</t>
  </si>
  <si>
    <t>META GENERAL DEL PACTO POR LA CTeI</t>
  </si>
  <si>
    <t>1,5% de la inversión en ACTI como porcentaje del PIB A 2022</t>
  </si>
  <si>
    <t>MISIÓN INSTITUCIONAL:</t>
  </si>
  <si>
    <t>VISIÓN INSTITUCIONAL:</t>
  </si>
  <si>
    <t>VALORES INSTITUCIONALES</t>
  </si>
  <si>
    <t>OBJETIVOS ESTRATÉGICOS INSTITUCIONALES</t>
  </si>
  <si>
    <t xml:space="preserve">El Ministerio como rector del sector y del SNCTI formula y articula la política pública para la generación de conocimiento, la innovación, la apropiación social y la competitividad. Potencia las capacidades regionales y sectoriales de investigación e innovación para la consolidación de la sociedad del conocimiento. Igualmente, promueve el bienestar social, el desarrollo económico, productivo, sostenible y cultural del territorio y de sus pobladores.
</t>
  </si>
  <si>
    <t>El Ministerio de Ciencia, Tecnología e Innovación será reconocido como el propulsor de la transformación de Colombia hacia una Sociedad del Conocimiento y por enfrentar los retos y desafíos de la cuarta revolución industrial. Igualmente, será identificado por su liderazgo e impacto en las regiones y por promover su Desarrollo Sostenible desde la investigación y la innovación, a través de la articulación Universidad, Empresa, Estado y Sociedad.</t>
  </si>
  <si>
    <t>Ética
Resiliencia
Honestidad
Respeto
Compromiso
Diligencia
Justicia</t>
  </si>
  <si>
    <t>Fomentar la vocación científica y la formación del capital humano en CTeI y promover su vinculación a Entidades del SNCTI</t>
  </si>
  <si>
    <t>2019*</t>
  </si>
  <si>
    <t>3 Nodos de diplomacia científica</t>
  </si>
  <si>
    <t>Política de CTeI aprobada e implementada
(Política nacional de CTeI)</t>
  </si>
  <si>
    <t>Este indicador da cuenta de los proyectos de investigación, desarrollo tecnológico e innovación financiados con recursos de Minciencias y otros actores del SNCTeI a través de los diferentes instrumentos definidos en la vigencia</t>
  </si>
  <si>
    <t>Sumatoria de los proyectos de investigación, desarrollo tecnológico e innovación financiados con recursos de Minciencias y otros actores del SNCTeI a través de los diferentes instrumentos definidos en la vigencia que se financian desde las diferentes estrategias</t>
  </si>
  <si>
    <t>Acumulado</t>
  </si>
  <si>
    <t>Flujo</t>
  </si>
  <si>
    <t>Este indicador cuenta el número de artículos de alto impacto publicados por investigadores colombianos en bases de datos y revistas especializadas (bases bibliográficas de Web of Science, Scopus, Index Medicus y Psyc INFO) y que reportan como producción científica en la plataforma SCienTI de Minciencias.</t>
  </si>
  <si>
    <t>Sumatoria del número de artículos de alto impacto publicados por investigadores colombianos en bases de datos y revistas especializadas (bases bibliográficas de Web of Science, Scopus, Index Medicus y Psyc INFO) y que reportan como producción científica en la plataforma SCienTI de Minciencias</t>
  </si>
  <si>
    <t>Este indicador es tomado del Compendium of bibliometric sciencie indicators, elaborado por la Dirección de la OCDE para Ciencia, Tecnología e Innovación (DSTI) y el Grupo de Investigación SCImago (CSIC, España).  
Este indicador se basa en:
-El promedio del índice de citas obtenido por la producción de los científicos de un país
-Se normaliza (al valor de 1) de acuerdo al nivel medio de citación en el mundo de cada categoría temática.
- Se analiza la actividad investigadora de un país en un año determinado y corregido por el esfuerzo que la categoría temática analizada representa en la producción total del mismo año.</t>
  </si>
  <si>
    <t>Este indicador compara el número medio de citas de las publicaciones de un dominio (país) con el número medio de citas de la producción mundial en un mismo período y área temática (González, Guerrero y Moya, 2010; Guerrero y Moya, 2012). Se calcula a partir del item oriented field normalized citation score average del Karolinska Institutet sueco, fórmula que permite la normalización de los valores de las citas para artículos individuales:
[c ̅ ]_f=(∑_(i=1)^P▒c_i )/(∑_(i=1)^P▒[μ ̅_f ]_i )
Dónde: P es el número de publicaciones, ci es el número de citas de la publicación i, y [μ ̅_f ]_i es el valor medio de citas de las publicaciones del mismo tipo, publicadas el mismo año y en el mismo campo científico que el del artículo i (Rehn, Kronman y Wadskog, 2008).</t>
  </si>
  <si>
    <t>El indicador da cuenta de las expediciones realizadas en diversas regiones del país y con actores internacionales por medio de la conformación de diferentes actores del SNCTeI</t>
  </si>
  <si>
    <t>Sumatoria de las expediciones realizadas en diversas regiones del país por medio de la conformación de diferentes actores del SNCTeI.</t>
  </si>
  <si>
    <t>Este indicador da cuenta de los recursos (billones) de inversión en Ciencia, Tecnología e Innovación a través de la aprobación de proyectos de CTeI con el aval de actores reconocidos por Minciencias, establecidos en el artículo 158-1 y 256 del ET, en relación al total de recursos asignados para la vigencia.</t>
  </si>
  <si>
    <t>Cupo de beneficios tributarios asignado por inversión en actividades de CTeI</t>
  </si>
  <si>
    <t>El indicador da cuenta de los acuerdos de transferencia y/o conocimiento por medio de la iniciativa Convocatoria para fortalecimiento empresas base científica, tecnológica e innovación del programa Apoyo a procesos de transferencia tecnológica y/o conocimiento</t>
  </si>
  <si>
    <t>Sumatoria acuerdos de transferencia y/o conocimiento acompañados por Minciencias</t>
  </si>
  <si>
    <t>Sumatoria de las solicitudes de patentes de la Convocatoria Nacional para apoyar a la presentación de patentes vía nacional y vía PCT, y apoyo a la gestión de Propiedad Intelectual.</t>
  </si>
  <si>
    <t>El indicador mide el esfuerzo de los actores del Sistema Nacional de CTeI por generar procesos de innovación desde la creación y uso de nuevo conocimiento, a través del registro de solicitudes de patentes por residentes en Oficina Nacional y PCT. Dado que la generación de patentes ha sido considerada un factor determinante para la creación y aplicación de nuevo conocimiento.</t>
  </si>
  <si>
    <t>ste indicador da cuenta de las organizaciones que hacen parte de pactos por la Innovación, la cual es una iniciativa que buscar articular diferentes actores de las regiones donde se despliega la estrategia. Asimismo, en conjunto con las regiones, se conforma un portafolio de beneficios, para aprovechar las conexiones entre las empresas y diferentes actores para crear un mecanismo que facilite el desarrollo de proyectos y oportunidades de colaboración bajo retos o necesidades con modelos de innovación abierta y procesos de aceleración enfocados en identificación de proyectos de impacto en la cadena de valor, susceptibles de beneficios tributarios, preparación para la aplicación al reconocimiento de unidades de I+D+i usando los aprendizajes del entrenamiento de Sistemas de Innovación y alianzas estratégicas de estas empresas con entidades y/o universidades del Sistema.</t>
  </si>
  <si>
    <t>Sumatoria de las Organizaciones articuladas (firmantes) en los Pactos por la innovación.</t>
  </si>
  <si>
    <t>Este indicador es tomado del Global Innovation index aunque este informe toma como fuente de datos la Base de Datos de la Unesco . Este indicador mide del total de empleados en una empresa el porcentaje que corresponde a investigadores.
El indicador hace referencia a los investigadores como profesionales dedicados a la concepción o creación de nuevos conocimientos, productos, procesos, métodos y sistemas, así como a la gestión de estos proyectos, desglosados por los sectores en los que están empleados (empresa, gobierno, educación superior y organizaciones privadas sin fines de lucro). En el contexto de las estadísticas de I + D, el sector de las empresas comerciales incluye a todas las empresas, organizaciones e instituciones cuya actividad principal es la producción de bienes o servicios en el mercado (que no sea la educación superior) para su venta al público en general a un precio económicamente significativo e Instituciones privadas sin fines de lucro que las atienden principalmente; El núcleo de este sector está formado por empresas privadas. Esto también incluye las empresas públicas.</t>
  </si>
  <si>
    <t>Este indicador da cuenta de los Proyectos de I+D+i financiados por Minciencias y aliados para la generación de Bioproductos a través de los diferentes instrumentos definidos en la vigencia</t>
  </si>
  <si>
    <t>Sumatoria los Proyectos de I+D+i financiados por Minciencias y aliados para la generación de Bioproductos a través de los diferentes instrumentos definidos en la vigencia</t>
  </si>
  <si>
    <t>Este indicador da cuenta de los niños, niñas y jóvenes que por su interés por la investigación y el desarrollo de actitudes y habilidades se insertan activamente y por un periodo determinado en una cultura de la ciencia, la tecnología y la innovación y luego son certificados</t>
  </si>
  <si>
    <t>Sumatoria de los niños, niñas y jóvenes  certificados que que por su interés por la investigación y el desarrollo de actitudes y habilidades se insertan activamente y por un periodo determinado en una cultura de la ciencia, la tecnología y la innovación.</t>
  </si>
  <si>
    <t>Este indicador incluye los Jóvenes que se vinculan a una estrategia de formación temprana para vocaciones científicas y que busca facilitar el acercamiento de jóvenes colombianos con la investigación y la innovación, así como a programas de formación, capacitación y fortalecimiento de las competencias y habilidades técnicas para su ingreso y permanencia en el SNCTI.</t>
  </si>
  <si>
    <t>Sumatoria de los Jóvenes Investigadores  e Innovadores apoyados con recursos de Minciencias y otros actores del SNCTeI a través de los diferentes instrumentos definidos en la vigencia que se financian desde las diferentes estrategias</t>
  </si>
  <si>
    <t>Este indicador da cuenta de las becas, créditos, becas-créditos y apoyos otorgados para la formación de alto nivel en relación a doctorado por Minciencias y otras entidades aliadas a fin de fortalecer y aumentar la base de recurso humano disponible para la investigación y la innovación del país.</t>
  </si>
  <si>
    <t>Sumatoria de las becas, créditos, becas-créditos y apoyos otorgados para la formación de alto nivel en relación a doctorado por Minciencias y aliados través de los diferentes instrumentos definidos en la vigencia que se financian desde las diferentes estrategias</t>
  </si>
  <si>
    <t>Este indicador da cuenta de los apoyos para el desarrollo de estancias posoctorales a fin de fortalecer y aumentar la base de recurso humano disponible para la investigación y la innovación del país otorgadas por Minciencias y otras entidades aliadas.</t>
  </si>
  <si>
    <t>Sumatoria de los beneficiarios para realizar estancias posdoctorales a fin de fortalecer y aumentar la base de recurso humano disponible para la investigación y la innovación del país otorgadas por Minciencias y otras entidades aliadas</t>
  </si>
  <si>
    <t>El indicador da cuenta de las Comunidades y/o grupos de interés que se fortalecen a través de procesos de Apropiación Social de Conocimiento y cultura científica por medio de la iniciativa de Ideas para el cambio del programa Apropiación Social de la CTeI</t>
  </si>
  <si>
    <t>Sumatoria de las Comunidades y/o grupos de interés que se fortalecen a través de procesos de Apropiación Social de Conocimiento y cultura científica</t>
  </si>
  <si>
    <t>Nodos de Diplomacia Científica entendidos como las ubicaciones geográficas con misiones diplomáticas colombianas, cuyas funciones incluyen actividades de Diplomacia Científica en escenarios internacionales, los cuales tienen como finalidad promover la colaboración y la concertación de relaciones internacionales de CTeI entre el Ministerio de Ciencia, Tecnología e Innovación, actores de CTeI, organismos internacionales, empresas, fundaciones, ONGs, entre otros.</t>
  </si>
  <si>
    <t>Número de lanzamiento de Nodos de Diplomacia Científica realizados por Minciencias</t>
  </si>
  <si>
    <t>Este indicador da cuenta de la aprobación de recursos aprobados del Fondo de Ciencia, Tecnología e Innovación del Sistema General de Regalías en relación al total de recursos asignados para la vigencia.</t>
  </si>
  <si>
    <t>(Número de recursos aprobados en el periodo / Total de recursos para el periodo) X 100</t>
  </si>
  <si>
    <t>Hace referencia al número de planes y acuerdos departamentales de CTeI que han sido acompañados y asesorados desde el Ministerio en el marco de la función  CTel y promover su articulación, entre otros, con las Agendas Departamentales de Competitividad e Innovación</t>
  </si>
  <si>
    <t>Sumatoria de planes y acuerdos departamentales de CTeI que han sido acompañados y asesorados desde el Ministerio</t>
  </si>
  <si>
    <t>Este indicador mide el porcentaje de avance en la implementación del Indice  de capacidades en CTeI en las regiones, partiendo de la formulación metodológica del indicador y su aplicación piloto en 2020 y su puest en marcha formal desde el 2021.</t>
  </si>
  <si>
    <t xml:space="preserve">% de avance del diseño e implementación de lndice de Capacidades Regionales en CTeI  </t>
  </si>
  <si>
    <t>Este índice da cuenta del cambio hacia el cual propende la entidad, en aras de mejorar la eficiencia, la transparencia y su actualización tecnológica, de cara a prestar un servicio de calidad al país y a la ciudadanía en general; y destacarse como entidad líder del sector público.</t>
  </si>
  <si>
    <t>Cumplimiento en la reducción de tiempos, requisitos o documentos en procedimientos seleccionados X 15%) + (Avance en el plan de racionalización de trámites X 15%) + (Cumplimiento de los requisitos priorizados de transparencia en Minciencias X 40%) + (Cumplimiento de los requisitos priorizados de Gobierno Digital en Minciencias X 30%)</t>
  </si>
  <si>
    <t>Stock</t>
  </si>
  <si>
    <t>ARTICULACIÓN CON LOS OBJETIVOS DE LA MINISTRA</t>
  </si>
  <si>
    <t>Formular e implementar la política pública  de CTeI 2040
Fortalecer la  articulación nación  territorio en CTeI:  Democratizar la CTeI</t>
  </si>
  <si>
    <t>Formular e implementar la política pública  de CTeI 2040
Fortalecer el SNCTeI y la  gobernanza: U+E+E+S (generación  de conﬁanza entre actores)
Fortalecer la  articulación nación  territorio en CTeI:  Democratizar la CTeI</t>
  </si>
  <si>
    <t>Formular e implementar la política pública  de CTeI 2040
Fortalecer la  articulación nación  territorio en CTeI:  Democratizar la CTeI
Fortalecer el SNCTeI y la  gobernanza: U+E+E+S (generación  de conﬁanza entre actores)</t>
  </si>
  <si>
    <t>Formular e implementar la política pública  de CTeI 2040
Fortalecer la  articulación nación  territorio en CTeI:  Democratizar la CTeI
Fortalecer el SNCTeI y la  gobernanza: U+E+E+S (generación  de conﬁanza entre actores)</t>
  </si>
  <si>
    <t>Formular e implementar la política pública  de CTeI 2040
Fortalecer la  articulación nación  territorio en CTeI:  Democratizar la CTeI</t>
  </si>
  <si>
    <t>Formular e implementar la política pública  de CTeI 2040
Fortalecer la  articulación nación  territorio en CTeI:  Democratizar la CTeI
Estrategia de  comunicación para  cientiﬁcos y no cientiﬁcos
Mundialización de  Minciencias</t>
  </si>
  <si>
    <t>Fortalecimiento y Desempeño  Institucional como soporte la democratización y regionalización  del Conocimiento</t>
  </si>
  <si>
    <t>Las cifras establecidas para el presupuesto plurianual de inversiones se toman a partir de 2020, según lo establecido en el marco de gasto de mediano plazo 2020-2023
Teniendo en cuenta el MGMP 2019-2022, a partir de 2020 los montos designados alcanzan para cubrir los compromisos de vigencias futuras, Colfuturo y FIS.
* Teniendo en cuenta la transición de Colciencias  a MinCiencias, así como los compromisos de cara al Plan Nacional de Desarrollo 2019-2022, se conservaron estos indicadores en el PEI, Por esta razón se conservaron las metas proyectadas (en los indicadores que continuaron) de 2019 y en coherencia llas metas hasta 2020.</t>
  </si>
  <si>
    <t>Fomentar la generación y uso del conocimiento científico y tecnológico  para la consolidación de la sociedad del conocimiento</t>
  </si>
  <si>
    <t>Inversión en I+D como porcentaje de ACTI</t>
  </si>
  <si>
    <t>Este indicador da cuenta de los espacios presenciales o virtuales en los que la sociedad interactúa con actividades propias de ciencia, tecnología e innovación programadas desde el programa de Todo es Ciencia</t>
  </si>
  <si>
    <t>Dirección de Generación de Conocimiento</t>
  </si>
  <si>
    <t>Dirección de Generación de Conocimiento
Dirección de Transferencia y Uso de Conocimiento
Dirección de Inteligencia de Recursos</t>
  </si>
  <si>
    <t xml:space="preserve"> </t>
  </si>
  <si>
    <r>
      <t>Promover el desarrollo y la consolidación de la CTeI en las regione</t>
    </r>
    <r>
      <rPr>
        <sz val="12"/>
        <color theme="1"/>
        <rFont val="Segoe UI"/>
        <family val="2"/>
      </rPr>
      <t>s</t>
    </r>
  </si>
  <si>
    <t>DESCRIPCIÓN DEL INDICADOR
(espacio explicativo asociado al indicador)</t>
  </si>
  <si>
    <t>FORMA DE CÁLCULO
(espacio explicativo asociado al indicador)</t>
  </si>
  <si>
    <t>TIPO DE ACUMULACIÓN
(espacio explicativo asociado al indicador)</t>
  </si>
  <si>
    <t>Estancias posdoctorales apoyadas por Minciencias y aliados.</t>
  </si>
  <si>
    <t>Sumatoria de los espacios presenciales y virtuales en los que la sociedad interactúa con actividades propias de ciencia, tecnología e innovación programados desde de los diferentes instrumentos definidos en la vigencia</t>
  </si>
  <si>
    <r>
      <t xml:space="preserve">Las líneas estratégicas presentadas para el cuatrienio , se conciben como la hoja de ruta que le permitirá a la Entidad alcanzar las metas establecidas en el Plan Nacional de Desarrollo 2018-2022: “Pacto por Colombia Pacto por la Equidad”, asegurando la coherencia en las acciones ejecutadas como cabeza de sector en coordinación con otras entidades del Sistema Nacional de Ciencia, Tecnología e Innovación (SNCTI).
Se resaltar que, por primera vez en la historia de Colombia, el Plan Nacional de Desarrollo incluye una estrategia trazadora para Ciencia, Tecnología e Innovación, denominada "Pacto por la Ciencia, Tecnología y la Innovación: un sistema para la construir el conocimiento de la Colombia del futuro", cuyo contenido refiere 4 grandes líneas:
-Desarrollo de sistemas nacionales y regionales de innovación integrados y eficaces
-Más ciencia, más futuro: compromiso para duplicar la inversión pública y privada en Ciencia, Tecnología e Innovación.
-Tecnología e Innovación para el desarrollo productivo y social
-Innovación pública para un país moderno.  
Así mismo, la Entidad tiene participación en 2 de los 3 pactos estructurales del Plan Nacional de Desarrollo (PND) y en 4 de los pactos transversales:
</t>
    </r>
    <r>
      <rPr>
        <b/>
        <sz val="11"/>
        <rFont val="Segoe UI"/>
        <family val="2"/>
      </rPr>
      <t>Pactos estructurales</t>
    </r>
    <r>
      <rPr>
        <sz val="11"/>
        <rFont val="Segoe UI"/>
        <family val="2"/>
      </rPr>
      <t xml:space="preserve">
-Emprendimiento. Estímulo al emprendimiento, la formalización del trabajo y las actividades económicas, y el fortalecimiento del tejido empresarial en las ciudades y en el campo. 
-Equidad. Igualdad de oportunidades para todos, por medio de una política social moderna orientada a lograr la inclusión social y la inclusión productiva de los colombianos, y que se centra en las familias como los principales vehículos para la construcción de lazos de solidaridad y de tejido social. 
</t>
    </r>
    <r>
      <rPr>
        <b/>
        <sz val="11"/>
        <rFont val="Segoe UI"/>
        <family val="2"/>
      </rPr>
      <t>Pactos transversales</t>
    </r>
    <r>
      <rPr>
        <sz val="11"/>
        <rFont val="Segoe UI"/>
        <family val="2"/>
      </rPr>
      <t xml:space="preserve">
-Pacto por la sostenibilidad: producir conservando y conservar produciendo.
-Pacto por la Ciencia, Tecnología y la Innovación: un sistema para la construir el conocimiento de la Colombia del futuro.
-Pacto por la protección y promoción de nuestra cultura y desarrollo de la economía naranja.
Para lograr los compromisos de País establecidos en el Plan Nacional de Desarrollo (PND), la Entidad a través de su Planeación Estratégica busca fortalecer la institucionalidad del SNCTI a través de la modernización de sus esquemas de gestión hacia la obtención de resultados en el corto, mediano y largo plazo, gestionando con ello, la efectividad de la intervención pública y privada en la generación de capacidades en CTeI logrando a 2022 el 1,5% en Inversión en Actividades de Ciencia, Tecnología e Innovación (ACTI) como porcentaje del Producto Interno Bruto (PIB). Por tanto, se propenderá por la articulación en la planeación y ejecución de recursos de CTeI, teniendo en cuenta una visión de largo plazo con principios y objetivos ambiciosos, pero alcanzables, generando cambios en diferentes sectores y actores que participan en la generación de conocimiento: empresas, universidades, centros de investigación, regiones, el sector público y demás miembros de la sociedad civil. 
Desde MINCIENCIAS somo conscientes de las oportunidades que existen para el fortalecimiento del SNCTI que potencie los vínculos entre la Universidad-Empresa -Estado y Sociedad. Para esto se han definido tres seis léinas estrategias que deben guiar nuestros programas:
1.	Es importante vincular a los diferentes actores del sistema en la construcción de la Política Nacional de CTeI incluyente y diferencial.
2.	Existe una imperiosa necesidad de regionalizar de la CTeI, de manera que se conecte el centro con la periferia.
3.	La democratización del conocimiento es fundamental para acercar la CTeI a la sociedad.
4. Nuestro deber como Ministerio y en articulación con las demás entidades de Gobierno es materializar las propuestas de la Misión Internacional de Sabios.
5.  Estamos fortaleciendo y consolidando el Sistema Nacional de Ciencia Tecnología e Innovación.
6.  Promovemos la generamos de diálogos entre las diversas formas de conocimiento.
A partir de lo anterior, desde nuestro quehacer, hemos desplegado 7 objetivos estratégicos presentadas para el período 2020-2022 presentadas, que se conciben como la hoja de ruta que le permitirá a MINCIENCIAS como cabeza de sector en coordinación con otras entidades del Sistema Nacional de Ciencia, Tecnología e Innovación (CTeI) alcanzar las metas establecidas en las bases del Plan Nacional de Desarrollo 2018-2022: Pacto por Colombia Pacto por la Equidad. A continuación, se mencionan: 
1. Fortalecer el rol del Ministro rol como Entidad cabeza de sector encargada del diseño y evaluación de la política de CTeI, así como generar sinergias con entidades de Gobierno Central y Gestión Regional de la CTeI. Así mismo, posicionando, visibilizando y articulando la CTeI con actores internacionales
2. Fomentar la generación y uso del conocimiento científico y tecnológico para la consolidación de la sociedad del conocimiento. Este objetivo busca fortalecer la investigación y producción científica y tecnológica con calidad internacional a través de del apoyo a desarrollo de programas y proyectos de CTeI,  el fortalecimiento del capital humano para la investigación en las regiones del país, así como apoyo hacia la producción científica especializada trabajando con ello en el fortalecimiento de capacidades de grupos, investigadores, centros de investigación y universidades. 
3. Impulsar el desarrollo tecnológico y la innovación para la transformación social y productiva. Busca fomentar procesos de innovación en las empresas, es por ello que Minciencias destinará mayores esfuerzos para apoyar procesos de innovación en el sector empresarial del país, especialmente en temas de propiedad intelectual, transferencia de conocimiento y gestión a la innovación empresarial y su relación con otros actores del sistema.
4. Fomentar la formación del capital humano en CTeI y gestionar su vinculación a Entidades del SNCTI, de manera que se genera una mesa critica que promueva la investigación en el País. Esto involucra la generación de la cadena valor del capital humano desde la concepción de las vocaciones científicas con los programas Ondas y Jóvenes Investigadores para luego generar procesos que permitan la transición a la formación de capital humano de alto nivel.
5. Promover la divulgación, la generación de redes y la apropiación social del conocimiento. Minciencias está en búsqueda de mejorar la cultura sobre el valor y el uso de la ciencia, tecnología e innovación de los colombianos; promoviendo los procesos de apropiación social del conocimiento, ampliando los canales de comunicación de la CTeI e incentivando soluciones a través de la CTeI hacia otros sectores de la sociedad del país. También buscamos la internacionalización de la CTeI, que permitan apalancar recursos con aliados internacionales y visibilizar los avances que como País hemos realizado para el desarrollo científico y tecnológico del País  El reto es importante, dado que ya somos miembros de la OCDE.
6. Promover el desarrollo y la consolidación de la CTeI en las regiones, implementando instrumentos y generando capacidades que  impulsen el desarrollo científico, tecnológico y la innovación con un enfoque regional y cuya gestión impacta directamente en la generación de conocimiento, la productividad y el bienestar de la sociedad en los territorios. 
7.Finalmente, el l objetivo 7 plantea Fomentar una Minciencias Integral, Efectiva e Innovadora (IE+i) que permita interactuar y mejorar su respuesta a los diferentes actores del SNCTeI, evidenciando su compromiso con la participación ciudadana, la rendición de cuentas, el control social, la visibilidad, la eficiencia administrativa, la institucionalidad, el control y el buen gobierno como principios de gestión. 
</t>
    </r>
  </si>
  <si>
    <t xml:space="preserve">1. Consolidar la institucionalidad y gobernanza de MINCIENCIAS para el fortalecimiento del SNCTI que potencie los vinculos entre la Universidad-Empresa -Estado y Sociedad.
2. Fomentar la generación y uso del conocimiento científico y tecnológico  para la consolidación de la sociedad del conocimiento.
3. Impulsar el desarrollo tecnológico y la innovación para la transformación social y productiva.
4. Fomentar la vocación científica y la formación del capital humano en CTeI y promover su vinculación a Entidades del SNCTI.
5. Promover la divulgación, la generación de redes y la apropiación social del conocimiento.
6. Promover el desarrollo y la consolidación de la CTeI en las regiones.
7. Fomentar un MinCiencias Integral Efectivo e Innovador (IE+i).
</t>
  </si>
  <si>
    <t>Este indicador da cuenta del avance del proceso de formulación e implementación de la política pública de ciencia, tecnología e innovación (CONPES de CTeI)</t>
  </si>
  <si>
    <t>Este indicador está midiendo el esfuerzo (inversión o gasto) que realiza el sector público y privado en Actividades de Ciencia, Tecnología e Innovación (ACTI), para el año 2019, respecto al Producto Interno Bruto colombiano. Las actividades incluidas dentro de Ciencia, Tecnología e Innovación son: investigación y desarrollo, apoyo a la formación y capacitación científica y tecnológica, servicios científicos y tecnológicos, administración y otras actividades de apoyo y actividades de innovación</t>
  </si>
  <si>
    <t>El análisis de la inversión se lleva a cabo desde el punto de  vista del ejecutor deésta variable en actividades de Ciencia, Tecnología e Innovación.
▪ La información del año(s) incluido(s) en la medición es reportada por las entidades encuestadas.
▪ Se tiene en cuenta para las clasificaciones los conceptos presentados en los estándares internaciones y nacionales (Frascati, Oslo, Unesco y metodología nacional de medición del gasto en ACTI).
▪ Las entidades encuestadas utilizan para responder los sistemas de información nacionales (públicas), los sistemas internos y el conocimiento propio de las dinámicas de la entidad. El OCyT utiliza la herramienta de captura de información Barrus para la ejecución del operativo.
▪ El cuestionario y su diseño permite ladesagregación de la información requerida
para los indicadores.
▪ Se puede medir a través de encuesta a las fuentes de información y utilizar
registros administrativos para su medición. Decisión delicada y que plantea retos
de implementación.</t>
  </si>
  <si>
    <t>Este indicador se está midiendo respecto al esfuerzo (inversión o gasto) que realiza el sector privado en Investigación y Desarrollo Tecnológico (I+D), para el año 2019, respecto al Producto Interno Bruto Colombiano. Para el cálculo de I+D se realizarán reuniones con el Observatorio de Ciencia y Tecnología - OCyT, para revisar la metodología de cálculo para el cuatrienio. También es importante revisar la información histórica dado que la metodología de medida para el año 2017 y 2018 está en revisión por parte de dicha entidad.</t>
  </si>
  <si>
    <t>Política de CTeI aprobada e implementada (CONPES de CTeI
Hito 1: aprobación del documento CONPES 50%
Hito 2: cumplimiento actividades previstas para 2021 75%
Hito 3: cumplimiento de las actividades para 2022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</si>
</sst>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0_-;\-&quot;$&quot;* #,##0_-;_-&quot;$&quot;* &quot;-&quot;????_-;_-@_-"/>
    <numFmt numFmtId="165" formatCode="_-* #,##0_-;\-* #,##0_-;_-* &quot;-&quot;??_-;_-@_-"/>
    <numFmt numFmtId="166" formatCode="&quot;$&quot;#,##0.00"/>
    <numFmt numFmtId="167" formatCode="0.0%"/>
    <numFmt numFmtId="168" formatCode="0.0"/>
  </numFmts>
  <fonts count="22" x14ac:knownFonts="1">
    <font>
      <sz val="11"/>
      <color theme="1"/>
      <name val="Calibri"/>
      <family val="2"/>
      <scheme val="minor"/>
    </font>
    <font>
      <sz val="11"/>
      <color theme="1"/>
      <name val="Calibri"/>
      <family val="2"/>
      <scheme val="minor"/>
    </font>
    <font>
      <sz val="12"/>
      <name val="Segoe UI"/>
      <family val="2"/>
    </font>
    <font>
      <sz val="12"/>
      <color theme="1"/>
      <name val="Segoe UI"/>
      <family val="2"/>
    </font>
    <font>
      <b/>
      <sz val="12"/>
      <color theme="1"/>
      <name val="Segoe UI"/>
      <family val="2"/>
    </font>
    <font>
      <b/>
      <sz val="12"/>
      <name val="Segoe UI"/>
      <family val="2"/>
    </font>
    <font>
      <b/>
      <sz val="14"/>
      <color indexed="9"/>
      <name val="Arial"/>
      <family val="2"/>
    </font>
    <font>
      <b/>
      <sz val="12"/>
      <color indexed="9"/>
      <name val="Arial"/>
      <family val="2"/>
    </font>
    <font>
      <sz val="10"/>
      <color theme="1"/>
      <name val="Segoe UI"/>
      <family val="2"/>
    </font>
    <font>
      <b/>
      <sz val="16"/>
      <name val="Arial"/>
      <family val="2"/>
    </font>
    <font>
      <sz val="14"/>
      <color theme="1"/>
      <name val="Arial"/>
      <family val="2"/>
    </font>
    <font>
      <sz val="14"/>
      <name val="Arial"/>
      <family val="2"/>
    </font>
    <font>
      <b/>
      <sz val="18"/>
      <color indexed="9"/>
      <name val="Arial"/>
      <family val="2"/>
    </font>
    <font>
      <sz val="11"/>
      <name val="Segoe UI"/>
      <family val="2"/>
    </font>
    <font>
      <sz val="14"/>
      <color theme="1"/>
      <name val="Segoe UI"/>
      <family val="2"/>
    </font>
    <font>
      <b/>
      <sz val="14"/>
      <name val="Segoe UI"/>
      <family val="2"/>
    </font>
    <font>
      <sz val="14"/>
      <name val="Segoe UI"/>
      <family val="2"/>
    </font>
    <font>
      <b/>
      <sz val="14"/>
      <color indexed="9"/>
      <name val="Segoe UI"/>
      <family val="2"/>
    </font>
    <font>
      <b/>
      <sz val="14"/>
      <color theme="0"/>
      <name val="Segoe UI"/>
      <family val="2"/>
    </font>
    <font>
      <b/>
      <sz val="14"/>
      <color indexed="56"/>
      <name val="Segoe UI"/>
      <family val="2"/>
    </font>
    <font>
      <b/>
      <sz val="11"/>
      <name val="Segoe UI"/>
      <family val="2"/>
    </font>
    <font>
      <sz val="12"/>
      <color rgb="FFFF0000"/>
      <name val="Segoe UI"/>
      <family val="2"/>
    </font>
  </fonts>
  <fills count="4">
    <fill>
      <patternFill patternType="none"/>
    </fill>
    <fill>
      <patternFill patternType="gray125"/>
    </fill>
    <fill>
      <patternFill patternType="solid">
        <fgColor theme="0"/>
        <bgColor indexed="64"/>
      </patternFill>
    </fill>
    <fill>
      <patternFill patternType="solid">
        <fgColor rgb="FF3772F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47">
    <xf numFmtId="0" fontId="0" fillId="0" borderId="0" xfId="0"/>
    <xf numFmtId="0" fontId="3" fillId="2" borderId="1" xfId="0" applyFont="1" applyFill="1" applyBorder="1" applyAlignment="1">
      <alignment horizontal="center" vertical="center"/>
    </xf>
    <xf numFmtId="0" fontId="2" fillId="2" borderId="0" xfId="0" applyFont="1" applyFill="1" applyAlignment="1">
      <alignment horizontal="right" vertical="center"/>
    </xf>
    <xf numFmtId="0" fontId="4" fillId="2" borderId="1" xfId="0" applyFont="1" applyFill="1" applyBorder="1" applyAlignment="1">
      <alignment horizontal="center" vertical="center"/>
    </xf>
    <xf numFmtId="0" fontId="2" fillId="0" borderId="0" xfId="0" applyFont="1" applyFill="1" applyAlignment="1">
      <alignment horizontal="right" vertical="center"/>
    </xf>
    <xf numFmtId="0" fontId="3" fillId="2" borderId="0" xfId="0" applyFont="1" applyFill="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3" fillId="0" borderId="0" xfId="0" applyFont="1" applyAlignment="1">
      <alignment horizontal="right" vertical="center"/>
    </xf>
    <xf numFmtId="165" fontId="3" fillId="0" borderId="0" xfId="0" applyNumberFormat="1" applyFont="1" applyAlignment="1">
      <alignment horizontal="right" vertical="center"/>
    </xf>
    <xf numFmtId="0" fontId="4" fillId="2" borderId="0" xfId="0" applyFont="1" applyFill="1" applyAlignment="1">
      <alignment horizontal="right" vertical="center"/>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4"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6" fillId="3" borderId="2" xfId="0" applyFont="1" applyFill="1" applyBorder="1" applyAlignment="1">
      <alignment horizontal="center" vertical="center" wrapText="1"/>
    </xf>
    <xf numFmtId="3" fontId="3" fillId="0" borderId="2" xfId="0" applyNumberFormat="1" applyFont="1" applyFill="1" applyBorder="1" applyAlignment="1">
      <alignment horizontal="right" vertical="center" wrapText="1"/>
    </xf>
    <xf numFmtId="4" fontId="3" fillId="0" borderId="2" xfId="0" applyNumberFormat="1" applyFont="1" applyFill="1" applyBorder="1" applyAlignment="1">
      <alignment horizontal="right" vertical="center" wrapText="1"/>
    </xf>
    <xf numFmtId="0" fontId="3" fillId="2" borderId="2" xfId="0" applyFont="1" applyFill="1" applyBorder="1" applyAlignment="1">
      <alignment horizontal="right" vertical="center" wrapText="1"/>
    </xf>
    <xf numFmtId="165" fontId="3" fillId="0" borderId="2" xfId="2" applyNumberFormat="1" applyFont="1" applyFill="1" applyBorder="1" applyAlignment="1">
      <alignment horizontal="right" vertical="center" wrapText="1"/>
    </xf>
    <xf numFmtId="165" fontId="3" fillId="0" borderId="2" xfId="1" applyNumberFormat="1" applyFont="1" applyFill="1" applyBorder="1" applyAlignment="1">
      <alignment horizontal="right" vertical="center" wrapText="1"/>
    </xf>
    <xf numFmtId="9" fontId="3" fillId="0" borderId="2" xfId="0" applyNumberFormat="1" applyFont="1" applyFill="1" applyBorder="1" applyAlignment="1">
      <alignment horizontal="right" vertical="center" wrapText="1"/>
    </xf>
    <xf numFmtId="0" fontId="7" fillId="3" borderId="2" xfId="0" applyFont="1" applyFill="1" applyBorder="1" applyAlignment="1">
      <alignment horizontal="center" vertical="center" wrapText="1"/>
    </xf>
    <xf numFmtId="167" fontId="3" fillId="0" borderId="2" xfId="3" applyNumberFormat="1" applyFont="1" applyFill="1" applyBorder="1" applyAlignment="1">
      <alignment horizontal="right" vertical="center" wrapText="1"/>
    </xf>
    <xf numFmtId="0" fontId="3" fillId="0" borderId="2" xfId="0" applyFont="1" applyFill="1" applyBorder="1" applyAlignment="1">
      <alignment horizontal="right" vertical="center" wrapText="1"/>
    </xf>
    <xf numFmtId="1" fontId="3" fillId="0" borderId="2" xfId="0" applyNumberFormat="1" applyFont="1" applyFill="1" applyBorder="1" applyAlignment="1">
      <alignment horizontal="right" vertical="center" wrapText="1"/>
    </xf>
    <xf numFmtId="9" fontId="3" fillId="0" borderId="2" xfId="0" applyNumberFormat="1" applyFont="1" applyBorder="1" applyAlignment="1">
      <alignment horizontal="right" vertical="center"/>
    </xf>
    <xf numFmtId="0" fontId="3" fillId="0" borderId="2" xfId="0" applyFont="1" applyFill="1" applyBorder="1" applyAlignment="1">
      <alignment horizontal="right" vertical="center"/>
    </xf>
    <xf numFmtId="0" fontId="3" fillId="0" borderId="2" xfId="0" applyNumberFormat="1" applyFont="1" applyFill="1" applyBorder="1" applyAlignment="1">
      <alignment horizontal="right" vertical="center" wrapText="1"/>
    </xf>
    <xf numFmtId="0" fontId="3" fillId="0" borderId="2" xfId="0" applyFont="1" applyFill="1" applyBorder="1" applyAlignment="1">
      <alignment horizontal="center" vertical="center"/>
    </xf>
    <xf numFmtId="0" fontId="10" fillId="2" borderId="0" xfId="0" applyFont="1" applyFill="1"/>
    <xf numFmtId="0" fontId="11" fillId="2" borderId="0" xfId="0" applyFont="1" applyFill="1" applyAlignment="1">
      <alignment horizontal="center" wrapText="1"/>
    </xf>
    <xf numFmtId="0" fontId="10" fillId="2" borderId="0" xfId="0" applyFont="1" applyFill="1" applyAlignment="1">
      <alignment horizontal="left"/>
    </xf>
    <xf numFmtId="0" fontId="10" fillId="2" borderId="0" xfId="0" applyFont="1" applyFill="1" applyAlignment="1">
      <alignment vertical="center" wrapText="1"/>
    </xf>
    <xf numFmtId="0" fontId="14" fillId="2" borderId="0" xfId="0" applyFont="1" applyFill="1"/>
    <xf numFmtId="0" fontId="16" fillId="2" borderId="0" xfId="0" applyFont="1" applyFill="1" applyAlignment="1">
      <alignment horizontal="center" wrapText="1"/>
    </xf>
    <xf numFmtId="0" fontId="14" fillId="2" borderId="0" xfId="0" applyFont="1" applyFill="1" applyAlignment="1">
      <alignment horizontal="left"/>
    </xf>
    <xf numFmtId="0" fontId="19" fillId="2" borderId="0" xfId="0" applyFont="1" applyFill="1"/>
    <xf numFmtId="0" fontId="5" fillId="2" borderId="0" xfId="0" applyFont="1" applyFill="1" applyBorder="1" applyAlignment="1">
      <alignment horizontal="justify" vertical="center" wrapText="1"/>
    </xf>
    <xf numFmtId="0" fontId="3" fillId="2" borderId="0" xfId="0" applyFont="1" applyFill="1" applyAlignment="1">
      <alignment horizontal="justify" vertical="center" wrapText="1"/>
    </xf>
    <xf numFmtId="0" fontId="3" fillId="0" borderId="0" xfId="0" applyFont="1" applyAlignment="1">
      <alignment horizontal="justify" vertical="center" wrapText="1"/>
    </xf>
    <xf numFmtId="3"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2" borderId="0" xfId="0" applyFill="1"/>
    <xf numFmtId="0" fontId="0" fillId="2" borderId="17" xfId="0" applyFill="1" applyBorder="1"/>
    <xf numFmtId="0" fontId="0" fillId="2" borderId="18" xfId="0" applyFill="1" applyBorder="1"/>
    <xf numFmtId="0" fontId="0" fillId="2" borderId="19" xfId="0" applyFill="1" applyBorder="1"/>
    <xf numFmtId="0" fontId="0" fillId="2" borderId="20" xfId="0" applyFill="1" applyBorder="1"/>
    <xf numFmtId="0" fontId="0" fillId="2" borderId="21" xfId="0" applyFill="1" applyBorder="1"/>
    <xf numFmtId="0" fontId="0" fillId="2" borderId="22" xfId="0" applyFill="1" applyBorder="1"/>
    <xf numFmtId="0" fontId="0" fillId="2" borderId="23" xfId="0" applyFill="1" applyBorder="1"/>
    <xf numFmtId="0" fontId="0" fillId="2" borderId="24" xfId="0" applyFill="1" applyBorder="1"/>
    <xf numFmtId="0" fontId="3" fillId="0" borderId="2" xfId="0" applyFont="1" applyFill="1" applyBorder="1" applyAlignment="1">
      <alignment horizontal="justify" vertical="center" wrapText="1"/>
    </xf>
    <xf numFmtId="167" fontId="3" fillId="0" borderId="2" xfId="3" quotePrefix="1" applyNumberFormat="1" applyFont="1" applyFill="1" applyBorder="1" applyAlignment="1">
      <alignment horizontal="right" vertical="center" wrapText="1"/>
    </xf>
    <xf numFmtId="0" fontId="3" fillId="0" borderId="2" xfId="0" quotePrefix="1" applyNumberFormat="1" applyFont="1" applyFill="1" applyBorder="1" applyAlignment="1">
      <alignment horizontal="right" vertical="center" wrapText="1"/>
    </xf>
    <xf numFmtId="1" fontId="3" fillId="0" borderId="2" xfId="0" quotePrefix="1" applyNumberFormat="1" applyFont="1" applyFill="1" applyBorder="1" applyAlignment="1">
      <alignment horizontal="right" vertical="center" wrapText="1"/>
    </xf>
    <xf numFmtId="20" fontId="3" fillId="0" borderId="8" xfId="0" quotePrefix="1" applyNumberFormat="1" applyFont="1" applyFill="1" applyBorder="1" applyAlignment="1">
      <alignment horizontal="center" vertical="center" wrapText="1"/>
    </xf>
    <xf numFmtId="10" fontId="3" fillId="0" borderId="2" xfId="3" applyNumberFormat="1" applyFont="1" applyBorder="1" applyAlignment="1">
      <alignment horizontal="right" vertical="center"/>
    </xf>
    <xf numFmtId="10" fontId="3" fillId="0" borderId="2" xfId="0" applyNumberFormat="1" applyFont="1" applyBorder="1" applyAlignment="1">
      <alignment horizontal="right" vertical="center"/>
    </xf>
    <xf numFmtId="168" fontId="3" fillId="0" borderId="2" xfId="0" quotePrefix="1" applyNumberFormat="1" applyFont="1" applyFill="1" applyBorder="1" applyAlignment="1">
      <alignment horizontal="right" vertical="center" wrapText="1"/>
    </xf>
    <xf numFmtId="0" fontId="3" fillId="0" borderId="2" xfId="0" quotePrefix="1" applyFont="1" applyFill="1" applyBorder="1" applyAlignment="1">
      <alignment horizontal="center" vertical="center" wrapText="1"/>
    </xf>
    <xf numFmtId="9" fontId="3" fillId="0" borderId="2" xfId="0" applyNumberFormat="1" applyFont="1" applyBorder="1" applyAlignment="1">
      <alignment horizontal="right" vertical="center" wrapText="1"/>
    </xf>
    <xf numFmtId="3" fontId="3" fillId="0" borderId="2" xfId="0" applyNumberFormat="1" applyFont="1" applyFill="1" applyBorder="1" applyAlignment="1">
      <alignment horizontal="right"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9" fontId="3" fillId="0" borderId="2" xfId="3" quotePrefix="1" applyFont="1" applyFill="1" applyBorder="1" applyAlignment="1">
      <alignment horizontal="right" vertical="center" wrapText="1"/>
    </xf>
    <xf numFmtId="3" fontId="21" fillId="0" borderId="2" xfId="0" applyNumberFormat="1" applyFont="1" applyFill="1" applyBorder="1" applyAlignment="1">
      <alignment horizontal="right" vertical="center" wrapText="1"/>
    </xf>
    <xf numFmtId="0" fontId="12" fillId="3" borderId="0" xfId="0" applyFont="1" applyFill="1" applyAlignment="1">
      <alignment horizontal="center" vertical="center"/>
    </xf>
    <xf numFmtId="0" fontId="13" fillId="2" borderId="0" xfId="0" applyFont="1" applyFill="1" applyAlignment="1" applyProtection="1">
      <alignment horizontal="justify" vertical="justify" wrapText="1"/>
      <protection locked="0"/>
    </xf>
    <xf numFmtId="0" fontId="18" fillId="3" borderId="1" xfId="0" applyFont="1" applyFill="1" applyBorder="1" applyAlignment="1">
      <alignment horizontal="center" vertical="center" wrapText="1"/>
    </xf>
    <xf numFmtId="0" fontId="16" fillId="2" borderId="1" xfId="0" applyFont="1" applyFill="1" applyBorder="1" applyAlignment="1">
      <alignment horizontal="justify" vertical="center" wrapText="1"/>
    </xf>
    <xf numFmtId="0" fontId="14" fillId="2" borderId="1" xfId="0" applyFont="1" applyFill="1" applyBorder="1" applyAlignment="1">
      <alignment horizontal="justify" vertical="center" wrapText="1"/>
    </xf>
    <xf numFmtId="0" fontId="16" fillId="2" borderId="1" xfId="0" applyFont="1" applyFill="1" applyBorder="1" applyAlignment="1">
      <alignment vertical="center" wrapText="1"/>
    </xf>
    <xf numFmtId="0" fontId="14" fillId="2" borderId="1" xfId="0" applyFont="1" applyFill="1" applyBorder="1" applyAlignment="1">
      <alignment vertical="center" wrapText="1"/>
    </xf>
    <xf numFmtId="0" fontId="14" fillId="2" borderId="0" xfId="0" applyFont="1" applyFill="1" applyAlignment="1">
      <alignment vertical="center" wrapText="1"/>
    </xf>
    <xf numFmtId="0" fontId="15" fillId="2" borderId="0" xfId="0" applyFont="1" applyFill="1" applyAlignment="1">
      <alignment horizontal="center" vertical="center" wrapText="1"/>
    </xf>
    <xf numFmtId="0" fontId="17" fillId="2" borderId="0" xfId="0" applyFont="1" applyFill="1" applyAlignment="1">
      <alignment horizont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4" fontId="3" fillId="0" borderId="8"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8" fillId="2" borderId="7"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165" fontId="3" fillId="0" borderId="3" xfId="1" applyNumberFormat="1" applyFont="1" applyFill="1" applyBorder="1" applyAlignment="1">
      <alignment horizontal="center" vertical="center" wrapText="1"/>
    </xf>
    <xf numFmtId="165" fontId="3" fillId="0" borderId="4" xfId="1" applyNumberFormat="1" applyFont="1" applyFill="1" applyBorder="1" applyAlignment="1">
      <alignment horizontal="center" vertical="center" wrapText="1"/>
    </xf>
    <xf numFmtId="165" fontId="3" fillId="0" borderId="8" xfId="1"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3" fontId="4" fillId="0" borderId="8"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164" fontId="3" fillId="0" borderId="2" xfId="0" applyNumberFormat="1" applyFont="1" applyFill="1" applyBorder="1" applyAlignment="1">
      <alignment horizontal="right" vertical="center" wrapText="1"/>
    </xf>
    <xf numFmtId="0" fontId="4" fillId="0"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6" fillId="3" borderId="4" xfId="0" applyFont="1" applyFill="1" applyBorder="1" applyAlignment="1">
      <alignment horizontal="center" vertical="center" wrapText="1"/>
    </xf>
    <xf numFmtId="166" fontId="3" fillId="2" borderId="2" xfId="0" applyNumberFormat="1" applyFont="1" applyFill="1" applyBorder="1" applyAlignment="1">
      <alignment horizontal="right" vertical="center"/>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20" fontId="3" fillId="0" borderId="3" xfId="0" quotePrefix="1" applyNumberFormat="1" applyFont="1" applyFill="1" applyBorder="1" applyAlignment="1">
      <alignment horizontal="center" vertical="center" wrapText="1"/>
    </xf>
    <xf numFmtId="20" fontId="3" fillId="0" borderId="4" xfId="0" quotePrefix="1" applyNumberFormat="1" applyFont="1" applyFill="1" applyBorder="1" applyAlignment="1">
      <alignment horizontal="center" vertical="center" wrapText="1"/>
    </xf>
    <xf numFmtId="165" fontId="3" fillId="0" borderId="2" xfId="1"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166" fontId="3" fillId="2" borderId="2" xfId="0" applyNumberFormat="1" applyFont="1" applyFill="1" applyBorder="1" applyAlignment="1">
      <alignment horizontal="center" vertical="center" wrapText="1"/>
    </xf>
    <xf numFmtId="166" fontId="3" fillId="2" borderId="2" xfId="0" applyNumberFormat="1" applyFont="1" applyFill="1" applyBorder="1" applyAlignment="1">
      <alignment horizontal="center" vertical="center"/>
    </xf>
  </cellXfs>
  <cellStyles count="4">
    <cellStyle name="Millares" xfId="1" builtinId="3"/>
    <cellStyle name="Millares 3" xfId="2" xr:uid="{61CECAEC-90F9-4BDF-9B6A-0A3B6442F16D}"/>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9</xdr:col>
      <xdr:colOff>400050</xdr:colOff>
      <xdr:row>3</xdr:row>
      <xdr:rowOff>76200</xdr:rowOff>
    </xdr:from>
    <xdr:to>
      <xdr:col>9</xdr:col>
      <xdr:colOff>400050</xdr:colOff>
      <xdr:row>12</xdr:row>
      <xdr:rowOff>95250</xdr:rowOff>
    </xdr:to>
    <xdr:cxnSp macro="">
      <xdr:nvCxnSpPr>
        <xdr:cNvPr id="2" name="AutoShape 4">
          <a:extLst>
            <a:ext uri="{FF2B5EF4-FFF2-40B4-BE49-F238E27FC236}">
              <a16:creationId xmlns:a16="http://schemas.microsoft.com/office/drawing/2014/main" id="{2C47B1A7-F2A4-414C-9D85-545155B3804B}"/>
            </a:ext>
          </a:extLst>
        </xdr:cNvPr>
        <xdr:cNvCxnSpPr>
          <a:cxnSpLocks noChangeShapeType="1"/>
        </xdr:cNvCxnSpPr>
      </xdr:nvCxnSpPr>
      <xdr:spPr bwMode="auto">
        <a:xfrm>
          <a:off x="5334000" y="657225"/>
          <a:ext cx="0" cy="1733550"/>
        </a:xfrm>
        <a:prstGeom prst="straightConnector1">
          <a:avLst/>
        </a:prstGeom>
        <a:noFill/>
        <a:ln w="9525">
          <a:solidFill>
            <a:srgbClr val="000000"/>
          </a:solidFill>
          <a:round/>
          <a:headEnd/>
          <a:tailEnd/>
        </a:ln>
      </xdr:spPr>
    </xdr:cxnSp>
    <xdr:clientData/>
  </xdr:twoCellAnchor>
  <xdr:oneCellAnchor>
    <xdr:from>
      <xdr:col>5</xdr:col>
      <xdr:colOff>695325</xdr:colOff>
      <xdr:row>42</xdr:row>
      <xdr:rowOff>133350</xdr:rowOff>
    </xdr:from>
    <xdr:ext cx="76200" cy="438150"/>
    <xdr:sp macro="" textlink="">
      <xdr:nvSpPr>
        <xdr:cNvPr id="3" name="Text Box 5">
          <a:extLst>
            <a:ext uri="{FF2B5EF4-FFF2-40B4-BE49-F238E27FC236}">
              <a16:creationId xmlns:a16="http://schemas.microsoft.com/office/drawing/2014/main" id="{1E9567D3-AD14-4C03-9E29-9EBA0E21420C}"/>
            </a:ext>
          </a:extLst>
        </xdr:cNvPr>
        <xdr:cNvSpPr txBox="1">
          <a:spLocks noChangeArrowheads="1"/>
        </xdr:cNvSpPr>
      </xdr:nvSpPr>
      <xdr:spPr bwMode="auto">
        <a:xfrm>
          <a:off x="2905125" y="75342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7</xdr:col>
      <xdr:colOff>47063</xdr:colOff>
      <xdr:row>2</xdr:row>
      <xdr:rowOff>33056</xdr:rowOff>
    </xdr:from>
    <xdr:to>
      <xdr:col>9</xdr:col>
      <xdr:colOff>28015</xdr:colOff>
      <xdr:row>6</xdr:row>
      <xdr:rowOff>71156</xdr:rowOff>
    </xdr:to>
    <xdr:sp macro="" textlink="">
      <xdr:nvSpPr>
        <xdr:cNvPr id="4" name="Text Box 6">
          <a:extLst>
            <a:ext uri="{FF2B5EF4-FFF2-40B4-BE49-F238E27FC236}">
              <a16:creationId xmlns:a16="http://schemas.microsoft.com/office/drawing/2014/main" id="{86D282C1-6218-41F5-85A5-D9473BB6BBBA}"/>
            </a:ext>
          </a:extLst>
        </xdr:cNvPr>
        <xdr:cNvSpPr txBox="1">
          <a:spLocks noChangeArrowheads="1"/>
        </xdr:cNvSpPr>
      </xdr:nvSpPr>
      <xdr:spPr bwMode="auto">
        <a:xfrm>
          <a:off x="3618938" y="423581"/>
          <a:ext cx="1343027" cy="80010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3600" b="0" i="0" u="none" strike="noStrike" baseline="0">
              <a:solidFill>
                <a:sysClr val="windowText" lastClr="000000"/>
              </a:solidFill>
              <a:latin typeface="Arial" panose="020B0604020202020204" pitchFamily="34" charset="0"/>
              <a:cs typeface="Arial" panose="020B0604020202020204" pitchFamily="34" charset="0"/>
            </a:rPr>
            <a:t>2020</a:t>
          </a:r>
        </a:p>
        <a:p>
          <a:pPr algn="l" rtl="0">
            <a:defRPr sz="1000"/>
          </a:pPr>
          <a:endParaRPr lang="en-US" sz="3600" b="0" i="0" u="none" strike="noStrike" baseline="0">
            <a:solidFill>
              <a:sysClr val="windowText" lastClr="000000"/>
            </a:solidFill>
            <a:latin typeface="Arial Narrow" pitchFamily="34" charset="0"/>
            <a:cs typeface="Times New Roman"/>
          </a:endParaRPr>
        </a:p>
      </xdr:txBody>
    </xdr:sp>
    <xdr:clientData/>
  </xdr:twoCellAnchor>
  <xdr:twoCellAnchor>
    <xdr:from>
      <xdr:col>2</xdr:col>
      <xdr:colOff>311358</xdr:colOff>
      <xdr:row>30</xdr:row>
      <xdr:rowOff>98755</xdr:rowOff>
    </xdr:from>
    <xdr:to>
      <xdr:col>8</xdr:col>
      <xdr:colOff>601030</xdr:colOff>
      <xdr:row>34</xdr:row>
      <xdr:rowOff>190123</xdr:rowOff>
    </xdr:to>
    <xdr:sp macro="" textlink="">
      <xdr:nvSpPr>
        <xdr:cNvPr id="5" name="Text Box 9">
          <a:extLst>
            <a:ext uri="{FF2B5EF4-FFF2-40B4-BE49-F238E27FC236}">
              <a16:creationId xmlns:a16="http://schemas.microsoft.com/office/drawing/2014/main" id="{7EE48376-D9C0-4FC1-A282-07756E6AA900}"/>
            </a:ext>
          </a:extLst>
        </xdr:cNvPr>
        <xdr:cNvSpPr txBox="1">
          <a:spLocks noChangeArrowheads="1"/>
        </xdr:cNvSpPr>
      </xdr:nvSpPr>
      <xdr:spPr bwMode="auto">
        <a:xfrm>
          <a:off x="920958" y="5404180"/>
          <a:ext cx="3852022" cy="853368"/>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800" b="0" i="0" u="none" strike="noStrike" baseline="0">
              <a:solidFill>
                <a:sysClr val="windowText" lastClr="000000"/>
              </a:solidFill>
              <a:latin typeface="Arial" panose="020B0604020202020204" pitchFamily="34" charset="0"/>
              <a:cs typeface="Arial" panose="020B0604020202020204" pitchFamily="34" charset="0"/>
            </a:rPr>
            <a:t>Versión 02</a:t>
          </a:r>
        </a:p>
        <a:p>
          <a:pPr algn="ctr" rtl="0">
            <a:defRPr sz="1000"/>
          </a:pPr>
          <a:r>
            <a:rPr lang="en-US" sz="1800" b="0" i="0" u="none" strike="noStrike" baseline="0">
              <a:solidFill>
                <a:sysClr val="windowText" lastClr="000000"/>
              </a:solidFill>
              <a:latin typeface="Arial" panose="020B0604020202020204" pitchFamily="34" charset="0"/>
              <a:cs typeface="Arial" panose="020B0604020202020204" pitchFamily="34" charset="0"/>
            </a:rPr>
            <a:t>31 de agosto de 2020</a:t>
          </a:r>
        </a:p>
      </xdr:txBody>
    </xdr:sp>
    <xdr:clientData/>
  </xdr:twoCellAnchor>
  <xdr:twoCellAnchor>
    <xdr:from>
      <xdr:col>1</xdr:col>
      <xdr:colOff>485775</xdr:colOff>
      <xdr:row>12</xdr:row>
      <xdr:rowOff>95250</xdr:rowOff>
    </xdr:from>
    <xdr:to>
      <xdr:col>9</xdr:col>
      <xdr:colOff>400050</xdr:colOff>
      <xdr:row>12</xdr:row>
      <xdr:rowOff>95250</xdr:rowOff>
    </xdr:to>
    <xdr:cxnSp macro="">
      <xdr:nvCxnSpPr>
        <xdr:cNvPr id="6" name="AutoShape 10">
          <a:extLst>
            <a:ext uri="{FF2B5EF4-FFF2-40B4-BE49-F238E27FC236}">
              <a16:creationId xmlns:a16="http://schemas.microsoft.com/office/drawing/2014/main" id="{8D65264D-3FA2-4101-A57F-747B2F99A38D}"/>
            </a:ext>
          </a:extLst>
        </xdr:cNvPr>
        <xdr:cNvCxnSpPr>
          <a:cxnSpLocks noChangeShapeType="1"/>
        </xdr:cNvCxnSpPr>
      </xdr:nvCxnSpPr>
      <xdr:spPr bwMode="auto">
        <a:xfrm flipH="1">
          <a:off x="552450" y="2390775"/>
          <a:ext cx="4781550" cy="0"/>
        </a:xfrm>
        <a:prstGeom prst="straightConnector1">
          <a:avLst/>
        </a:prstGeom>
        <a:noFill/>
        <a:ln w="9525">
          <a:solidFill>
            <a:srgbClr val="000000"/>
          </a:solidFill>
          <a:round/>
          <a:headEnd/>
          <a:tailEnd/>
        </a:ln>
      </xdr:spPr>
    </xdr:cxnSp>
    <xdr:clientData/>
  </xdr:twoCellAnchor>
  <xdr:twoCellAnchor>
    <xdr:from>
      <xdr:col>1</xdr:col>
      <xdr:colOff>163606</xdr:colOff>
      <xdr:row>16</xdr:row>
      <xdr:rowOff>30256</xdr:rowOff>
    </xdr:from>
    <xdr:to>
      <xdr:col>9</xdr:col>
      <xdr:colOff>434229</xdr:colOff>
      <xdr:row>24</xdr:row>
      <xdr:rowOff>159684</xdr:rowOff>
    </xdr:to>
    <xdr:sp macro="" textlink="">
      <xdr:nvSpPr>
        <xdr:cNvPr id="7" name="Rectangle 11">
          <a:extLst>
            <a:ext uri="{FF2B5EF4-FFF2-40B4-BE49-F238E27FC236}">
              <a16:creationId xmlns:a16="http://schemas.microsoft.com/office/drawing/2014/main" id="{6B9EB8A9-3B9C-426A-8619-00A11AEB13FD}"/>
            </a:ext>
          </a:extLst>
        </xdr:cNvPr>
        <xdr:cNvSpPr>
          <a:spLocks noChangeArrowheads="1"/>
        </xdr:cNvSpPr>
      </xdr:nvSpPr>
      <xdr:spPr bwMode="auto">
        <a:xfrm>
          <a:off x="230281" y="2859181"/>
          <a:ext cx="5137898" cy="1653428"/>
        </a:xfrm>
        <a:prstGeom prst="rect">
          <a:avLst/>
        </a:prstGeom>
        <a:solidFill>
          <a:srgbClr val="3366CC"/>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rgbClr val="FFFFFF"/>
            </a:solidFill>
            <a:latin typeface="Arial Narrow"/>
          </a:endParaRPr>
        </a:p>
        <a:p>
          <a:pPr algn="ctr" rtl="0">
            <a:defRPr sz="1000"/>
          </a:pPr>
          <a:r>
            <a:rPr lang="en-US" sz="2000" b="1" i="0" u="none" strike="noStrike" baseline="0">
              <a:solidFill>
                <a:srgbClr val="FFFFFF"/>
              </a:solidFill>
              <a:latin typeface="Arial" panose="020B0604020202020204" pitchFamily="34" charset="0"/>
              <a:cs typeface="Arial" panose="020B0604020202020204" pitchFamily="34" charset="0"/>
            </a:rPr>
            <a:t>PLAN ESTRATÉGICO INSTITUCIONAL</a:t>
          </a:r>
        </a:p>
        <a:p>
          <a:pPr algn="ctr" rtl="0">
            <a:defRPr sz="1000"/>
          </a:pPr>
          <a:r>
            <a:rPr lang="en-US" sz="2000" b="1" i="0" u="none" strike="noStrike" baseline="0">
              <a:solidFill>
                <a:srgbClr val="FFFFFF"/>
              </a:solidFill>
              <a:latin typeface="Arial" panose="020B0604020202020204" pitchFamily="34" charset="0"/>
              <a:cs typeface="Arial" panose="020B0604020202020204" pitchFamily="34" charset="0"/>
            </a:rPr>
            <a:t>2020-2022</a:t>
          </a:r>
        </a:p>
        <a:p>
          <a:pPr algn="ctr" rtl="0">
            <a:defRPr sz="1000"/>
          </a:pPr>
          <a:endParaRPr lang="en-US" sz="2400" b="0" i="0" u="none" strike="noStrike" baseline="0">
            <a:solidFill>
              <a:srgbClr val="FFFFFF"/>
            </a:solidFill>
            <a:latin typeface="Arial Narrow"/>
          </a:endParaRPr>
        </a:p>
      </xdr:txBody>
    </xdr:sp>
    <xdr:clientData/>
  </xdr:twoCellAnchor>
  <xdr:twoCellAnchor>
    <xdr:from>
      <xdr:col>9</xdr:col>
      <xdr:colOff>400050</xdr:colOff>
      <xdr:row>31</xdr:row>
      <xdr:rowOff>66675</xdr:rowOff>
    </xdr:from>
    <xdr:to>
      <xdr:col>9</xdr:col>
      <xdr:colOff>400050</xdr:colOff>
      <xdr:row>41</xdr:row>
      <xdr:rowOff>104775</xdr:rowOff>
    </xdr:to>
    <xdr:cxnSp macro="">
      <xdr:nvCxnSpPr>
        <xdr:cNvPr id="8" name="AutoShape 12">
          <a:extLst>
            <a:ext uri="{FF2B5EF4-FFF2-40B4-BE49-F238E27FC236}">
              <a16:creationId xmlns:a16="http://schemas.microsoft.com/office/drawing/2014/main" id="{BAA7955D-9EBD-4467-9344-306AD3355CE5}"/>
            </a:ext>
          </a:extLst>
        </xdr:cNvPr>
        <xdr:cNvCxnSpPr>
          <a:cxnSpLocks noChangeShapeType="1"/>
        </xdr:cNvCxnSpPr>
      </xdr:nvCxnSpPr>
      <xdr:spPr bwMode="auto">
        <a:xfrm>
          <a:off x="5334000" y="5562600"/>
          <a:ext cx="0" cy="1752600"/>
        </a:xfrm>
        <a:prstGeom prst="straightConnector1">
          <a:avLst/>
        </a:prstGeom>
        <a:noFill/>
        <a:ln w="9525">
          <a:solidFill>
            <a:srgbClr val="000000"/>
          </a:solidFill>
          <a:round/>
          <a:headEnd/>
          <a:tailEnd/>
        </a:ln>
      </xdr:spPr>
    </xdr:cxnSp>
    <xdr:clientData/>
  </xdr:twoCellAnchor>
  <xdr:twoCellAnchor>
    <xdr:from>
      <xdr:col>1</xdr:col>
      <xdr:colOff>485775</xdr:colOff>
      <xdr:row>28</xdr:row>
      <xdr:rowOff>95250</xdr:rowOff>
    </xdr:from>
    <xdr:to>
      <xdr:col>9</xdr:col>
      <xdr:colOff>400050</xdr:colOff>
      <xdr:row>28</xdr:row>
      <xdr:rowOff>95250</xdr:rowOff>
    </xdr:to>
    <xdr:cxnSp macro="">
      <xdr:nvCxnSpPr>
        <xdr:cNvPr id="9" name="AutoShape 13">
          <a:extLst>
            <a:ext uri="{FF2B5EF4-FFF2-40B4-BE49-F238E27FC236}">
              <a16:creationId xmlns:a16="http://schemas.microsoft.com/office/drawing/2014/main" id="{D00CAC92-D85B-4B98-80DA-87BDDE9F342D}"/>
            </a:ext>
          </a:extLst>
        </xdr:cNvPr>
        <xdr:cNvCxnSpPr>
          <a:cxnSpLocks noChangeShapeType="1"/>
        </xdr:cNvCxnSpPr>
      </xdr:nvCxnSpPr>
      <xdr:spPr bwMode="auto">
        <a:xfrm flipH="1">
          <a:off x="552450" y="5019675"/>
          <a:ext cx="4781550" cy="0"/>
        </a:xfrm>
        <a:prstGeom prst="straightConnector1">
          <a:avLst/>
        </a:prstGeom>
        <a:noFill/>
        <a:ln w="9525">
          <a:solidFill>
            <a:srgbClr val="000000"/>
          </a:solidFill>
          <a:round/>
          <a:headEnd/>
          <a:tailEnd/>
        </a:ln>
      </xdr:spPr>
    </xdr:cxnSp>
    <xdr:clientData/>
  </xdr:twoCellAnchor>
  <xdr:twoCellAnchor>
    <xdr:from>
      <xdr:col>9</xdr:col>
      <xdr:colOff>400050</xdr:colOff>
      <xdr:row>28</xdr:row>
      <xdr:rowOff>95250</xdr:rowOff>
    </xdr:from>
    <xdr:to>
      <xdr:col>9</xdr:col>
      <xdr:colOff>400050</xdr:colOff>
      <xdr:row>41</xdr:row>
      <xdr:rowOff>104775</xdr:rowOff>
    </xdr:to>
    <xdr:cxnSp macro="">
      <xdr:nvCxnSpPr>
        <xdr:cNvPr id="10" name="AutoShape 14">
          <a:extLst>
            <a:ext uri="{FF2B5EF4-FFF2-40B4-BE49-F238E27FC236}">
              <a16:creationId xmlns:a16="http://schemas.microsoft.com/office/drawing/2014/main" id="{1480A138-67F4-4F88-BC34-549F75157B25}"/>
            </a:ext>
          </a:extLst>
        </xdr:cNvPr>
        <xdr:cNvCxnSpPr>
          <a:cxnSpLocks noChangeShapeType="1"/>
        </xdr:cNvCxnSpPr>
      </xdr:nvCxnSpPr>
      <xdr:spPr bwMode="auto">
        <a:xfrm>
          <a:off x="5334000" y="5019675"/>
          <a:ext cx="0" cy="2295525"/>
        </a:xfrm>
        <a:prstGeom prst="straightConnector1">
          <a:avLst/>
        </a:prstGeom>
        <a:noFill/>
        <a:ln w="9525">
          <a:solidFill>
            <a:srgbClr val="000000"/>
          </a:solidFill>
          <a:round/>
          <a:headEnd/>
          <a:tailEnd/>
        </a:ln>
      </xdr:spPr>
    </xdr:cxnSp>
    <xdr:clientData/>
  </xdr:twoCellAnchor>
  <xdr:oneCellAnchor>
    <xdr:from>
      <xdr:col>2</xdr:col>
      <xdr:colOff>486836</xdr:colOff>
      <xdr:row>42</xdr:row>
      <xdr:rowOff>10584</xdr:rowOff>
    </xdr:from>
    <xdr:ext cx="3090331" cy="529166"/>
    <xdr:pic>
      <xdr:nvPicPr>
        <xdr:cNvPr id="11" name="Imagen 10">
          <a:extLst>
            <a:ext uri="{FF2B5EF4-FFF2-40B4-BE49-F238E27FC236}">
              <a16:creationId xmlns:a16="http://schemas.microsoft.com/office/drawing/2014/main" id="{6A8140DD-6098-4442-9FE7-B391F26B6207}"/>
            </a:ext>
          </a:extLst>
        </xdr:cNvPr>
        <xdr:cNvPicPr/>
      </xdr:nvPicPr>
      <xdr:blipFill>
        <a:blip xmlns:r="http://schemas.openxmlformats.org/officeDocument/2006/relationships" r:embed="rId1"/>
        <a:stretch>
          <a:fillRect/>
        </a:stretch>
      </xdr:blipFill>
      <xdr:spPr>
        <a:xfrm>
          <a:off x="1096436" y="7411509"/>
          <a:ext cx="3090331" cy="52916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241300</xdr:colOff>
      <xdr:row>0</xdr:row>
      <xdr:rowOff>546100</xdr:rowOff>
    </xdr:from>
    <xdr:to>
      <xdr:col>5</xdr:col>
      <xdr:colOff>64407</xdr:colOff>
      <xdr:row>3</xdr:row>
      <xdr:rowOff>184150</xdr:rowOff>
    </xdr:to>
    <xdr:pic>
      <xdr:nvPicPr>
        <xdr:cNvPr id="3" name="Imagen 2">
          <a:extLst>
            <a:ext uri="{FF2B5EF4-FFF2-40B4-BE49-F238E27FC236}">
              <a16:creationId xmlns:a16="http://schemas.microsoft.com/office/drawing/2014/main" id="{C4C4E10F-80D5-446F-8CD1-561A2061067C}"/>
            </a:ext>
          </a:extLst>
        </xdr:cNvPr>
        <xdr:cNvPicPr>
          <a:picLocks noChangeAspect="1"/>
        </xdr:cNvPicPr>
      </xdr:nvPicPr>
      <xdr:blipFill>
        <a:blip xmlns:r="http://schemas.openxmlformats.org/officeDocument/2006/relationships" r:embed="rId1"/>
        <a:stretch>
          <a:fillRect/>
        </a:stretch>
      </xdr:blipFill>
      <xdr:spPr>
        <a:xfrm>
          <a:off x="5448300" y="546100"/>
          <a:ext cx="3861707" cy="704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560294</xdr:colOff>
      <xdr:row>1</xdr:row>
      <xdr:rowOff>179295</xdr:rowOff>
    </xdr:from>
    <xdr:to>
      <xdr:col>5</xdr:col>
      <xdr:colOff>387884</xdr:colOff>
      <xdr:row>4</xdr:row>
      <xdr:rowOff>245409</xdr:rowOff>
    </xdr:to>
    <xdr:pic>
      <xdr:nvPicPr>
        <xdr:cNvPr id="3" name="Imagen 2">
          <a:extLst>
            <a:ext uri="{FF2B5EF4-FFF2-40B4-BE49-F238E27FC236}">
              <a16:creationId xmlns:a16="http://schemas.microsoft.com/office/drawing/2014/main" id="{84AA6FA6-0771-4B9B-9EE0-1E5BE72ED343}"/>
            </a:ext>
          </a:extLst>
        </xdr:cNvPr>
        <xdr:cNvPicPr>
          <a:picLocks noChangeAspect="1"/>
        </xdr:cNvPicPr>
      </xdr:nvPicPr>
      <xdr:blipFill>
        <a:blip xmlns:r="http://schemas.openxmlformats.org/officeDocument/2006/relationships" r:embed="rId1"/>
        <a:stretch>
          <a:fillRect/>
        </a:stretch>
      </xdr:blipFill>
      <xdr:spPr>
        <a:xfrm>
          <a:off x="3440206" y="437030"/>
          <a:ext cx="3861707" cy="704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17971</xdr:colOff>
      <xdr:row>7</xdr:row>
      <xdr:rowOff>26958</xdr:rowOff>
    </xdr:from>
    <xdr:to>
      <xdr:col>5</xdr:col>
      <xdr:colOff>322771</xdr:colOff>
      <xdr:row>7</xdr:row>
      <xdr:rowOff>331758</xdr:rowOff>
    </xdr:to>
    <xdr:sp macro="" textlink="">
      <xdr:nvSpPr>
        <xdr:cNvPr id="2" name="AutoShape 2" descr="Inicio Colciencias">
          <a:extLst>
            <a:ext uri="{FF2B5EF4-FFF2-40B4-BE49-F238E27FC236}">
              <a16:creationId xmlns:a16="http://schemas.microsoft.com/office/drawing/2014/main" id="{08D37356-6665-4DA1-ADD0-C4369AA784F7}"/>
            </a:ext>
          </a:extLst>
        </xdr:cNvPr>
        <xdr:cNvSpPr>
          <a:spLocks noChangeAspect="1" noChangeArrowheads="1"/>
        </xdr:cNvSpPr>
      </xdr:nvSpPr>
      <xdr:spPr bwMode="auto">
        <a:xfrm>
          <a:off x="5094976" y="270474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xdr:row>
      <xdr:rowOff>0</xdr:rowOff>
    </xdr:from>
    <xdr:to>
      <xdr:col>1</xdr:col>
      <xdr:colOff>304800</xdr:colOff>
      <xdr:row>8</xdr:row>
      <xdr:rowOff>304800</xdr:rowOff>
    </xdr:to>
    <xdr:sp macro="" textlink="">
      <xdr:nvSpPr>
        <xdr:cNvPr id="3" name="AutoShape 3" descr="Inicio Colciencias">
          <a:extLst>
            <a:ext uri="{FF2B5EF4-FFF2-40B4-BE49-F238E27FC236}">
              <a16:creationId xmlns:a16="http://schemas.microsoft.com/office/drawing/2014/main" id="{9068A8AC-B385-41FC-8930-91A09474B558}"/>
            </a:ext>
          </a:extLst>
        </xdr:cNvPr>
        <xdr:cNvSpPr>
          <a:spLocks noChangeAspect="1" noChangeArrowheads="1"/>
        </xdr:cNvSpPr>
      </xdr:nvSpPr>
      <xdr:spPr bwMode="auto">
        <a:xfrm>
          <a:off x="2581275" y="379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2248766</xdr:colOff>
      <xdr:row>0</xdr:row>
      <xdr:rowOff>381866</xdr:rowOff>
    </xdr:from>
    <xdr:to>
      <xdr:col>2</xdr:col>
      <xdr:colOff>1031298</xdr:colOff>
      <xdr:row>2</xdr:row>
      <xdr:rowOff>134216</xdr:rowOff>
    </xdr:to>
    <xdr:pic>
      <xdr:nvPicPr>
        <xdr:cNvPr id="5" name="Imagen 4">
          <a:extLst>
            <a:ext uri="{FF2B5EF4-FFF2-40B4-BE49-F238E27FC236}">
              <a16:creationId xmlns:a16="http://schemas.microsoft.com/office/drawing/2014/main" id="{3C7ABA7E-D2DD-4DDB-A23F-16F6CA0201B4}"/>
            </a:ext>
          </a:extLst>
        </xdr:cNvPr>
        <xdr:cNvPicPr>
          <a:picLocks noChangeAspect="1"/>
        </xdr:cNvPicPr>
      </xdr:nvPicPr>
      <xdr:blipFill>
        <a:blip xmlns:r="http://schemas.openxmlformats.org/officeDocument/2006/relationships" r:embed="rId1"/>
        <a:stretch>
          <a:fillRect/>
        </a:stretch>
      </xdr:blipFill>
      <xdr:spPr>
        <a:xfrm>
          <a:off x="2248766" y="381866"/>
          <a:ext cx="3856759" cy="7048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A0133-A62C-470E-8369-E5CD88A5FB47}">
  <dimension ref="B1:M102"/>
  <sheetViews>
    <sheetView tabSelected="1" topLeftCell="A14" zoomScale="90" zoomScaleNormal="90" zoomScaleSheetLayoutView="90" workbookViewId="0">
      <selection activeCell="Q37" sqref="Q37"/>
    </sheetView>
  </sheetViews>
  <sheetFormatPr baseColWidth="10" defaultColWidth="11.42578125" defaultRowHeight="15" x14ac:dyDescent="0.25"/>
  <cols>
    <col min="1" max="1" width="1" style="47" customWidth="1"/>
    <col min="2" max="2" width="8.140625" style="47" customWidth="1"/>
    <col min="3" max="5" width="8" style="47" customWidth="1"/>
    <col min="6" max="6" width="11.42578125" style="47"/>
    <col min="7" max="8" width="9" style="47" customWidth="1"/>
    <col min="9" max="16384" width="11.42578125" style="47"/>
  </cols>
  <sheetData>
    <row r="1" spans="2:10" ht="15.75" thickBot="1" x14ac:dyDescent="0.3"/>
    <row r="2" spans="2:10" x14ac:dyDescent="0.25">
      <c r="B2" s="48"/>
      <c r="C2" s="49"/>
      <c r="D2" s="49"/>
      <c r="E2" s="49"/>
      <c r="F2" s="49"/>
      <c r="G2" s="49"/>
      <c r="H2" s="49"/>
      <c r="I2" s="49"/>
      <c r="J2" s="50"/>
    </row>
    <row r="3" spans="2:10" x14ac:dyDescent="0.25">
      <c r="B3" s="51"/>
      <c r="J3" s="52"/>
    </row>
    <row r="4" spans="2:10" x14ac:dyDescent="0.25">
      <c r="B4" s="51"/>
      <c r="J4" s="52"/>
    </row>
    <row r="5" spans="2:10" x14ac:dyDescent="0.25">
      <c r="B5" s="51"/>
      <c r="J5" s="52"/>
    </row>
    <row r="6" spans="2:10" x14ac:dyDescent="0.25">
      <c r="B6" s="51"/>
      <c r="J6" s="52"/>
    </row>
    <row r="7" spans="2:10" x14ac:dyDescent="0.25">
      <c r="B7" s="51"/>
      <c r="J7" s="52"/>
    </row>
    <row r="8" spans="2:10" x14ac:dyDescent="0.25">
      <c r="B8" s="51"/>
      <c r="J8" s="52"/>
    </row>
    <row r="9" spans="2:10" x14ac:dyDescent="0.25">
      <c r="B9" s="51"/>
      <c r="J9" s="52"/>
    </row>
    <row r="10" spans="2:10" x14ac:dyDescent="0.25">
      <c r="B10" s="51"/>
      <c r="J10" s="52"/>
    </row>
    <row r="11" spans="2:10" x14ac:dyDescent="0.25">
      <c r="B11" s="51"/>
      <c r="J11" s="52"/>
    </row>
    <row r="12" spans="2:10" x14ac:dyDescent="0.25">
      <c r="B12" s="51"/>
      <c r="J12" s="52"/>
    </row>
    <row r="13" spans="2:10" x14ac:dyDescent="0.25">
      <c r="B13" s="51"/>
      <c r="J13" s="52"/>
    </row>
    <row r="14" spans="2:10" ht="6" customHeight="1" x14ac:dyDescent="0.25">
      <c r="B14" s="51"/>
      <c r="J14" s="52"/>
    </row>
    <row r="15" spans="2:10" ht="6" customHeight="1" x14ac:dyDescent="0.25">
      <c r="B15" s="51"/>
      <c r="J15" s="52"/>
    </row>
    <row r="16" spans="2:10" x14ac:dyDescent="0.25">
      <c r="B16" s="51"/>
      <c r="J16" s="52"/>
    </row>
    <row r="17" spans="2:10" x14ac:dyDescent="0.25">
      <c r="B17" s="51"/>
      <c r="J17" s="52"/>
    </row>
    <row r="18" spans="2:10" x14ac:dyDescent="0.25">
      <c r="B18" s="51"/>
      <c r="J18" s="52"/>
    </row>
    <row r="19" spans="2:10" x14ac:dyDescent="0.25">
      <c r="B19" s="51"/>
      <c r="J19" s="52"/>
    </row>
    <row r="20" spans="2:10" x14ac:dyDescent="0.25">
      <c r="B20" s="51"/>
      <c r="J20" s="52"/>
    </row>
    <row r="21" spans="2:10" x14ac:dyDescent="0.25">
      <c r="B21" s="51"/>
      <c r="J21" s="52"/>
    </row>
    <row r="22" spans="2:10" x14ac:dyDescent="0.25">
      <c r="B22" s="51"/>
      <c r="J22" s="52"/>
    </row>
    <row r="23" spans="2:10" x14ac:dyDescent="0.25">
      <c r="B23" s="51"/>
      <c r="J23" s="52"/>
    </row>
    <row r="24" spans="2:10" x14ac:dyDescent="0.25">
      <c r="B24" s="51"/>
      <c r="J24" s="52"/>
    </row>
    <row r="25" spans="2:10" x14ac:dyDescent="0.25">
      <c r="B25" s="51"/>
      <c r="J25" s="52"/>
    </row>
    <row r="26" spans="2:10" x14ac:dyDescent="0.25">
      <c r="B26" s="51"/>
      <c r="J26" s="52"/>
    </row>
    <row r="27" spans="2:10" ht="7.5" customHeight="1" x14ac:dyDescent="0.25">
      <c r="B27" s="51"/>
      <c r="J27" s="52"/>
    </row>
    <row r="28" spans="2:10" ht="7.5" customHeight="1" x14ac:dyDescent="0.25">
      <c r="B28" s="51"/>
      <c r="J28" s="52"/>
    </row>
    <row r="29" spans="2:10" x14ac:dyDescent="0.25">
      <c r="B29" s="51"/>
      <c r="J29" s="52"/>
    </row>
    <row r="30" spans="2:10" x14ac:dyDescent="0.25">
      <c r="B30" s="51"/>
      <c r="J30" s="52"/>
    </row>
    <row r="31" spans="2:10" x14ac:dyDescent="0.25">
      <c r="B31" s="51"/>
      <c r="J31" s="52"/>
    </row>
    <row r="32" spans="2:10" x14ac:dyDescent="0.25">
      <c r="B32" s="51"/>
      <c r="J32" s="52"/>
    </row>
    <row r="33" spans="2:13" x14ac:dyDescent="0.25">
      <c r="B33" s="51"/>
      <c r="J33" s="52"/>
    </row>
    <row r="34" spans="2:13" x14ac:dyDescent="0.25">
      <c r="B34" s="51"/>
      <c r="J34" s="52"/>
    </row>
    <row r="35" spans="2:13" x14ac:dyDescent="0.25">
      <c r="B35" s="51"/>
      <c r="J35" s="52"/>
    </row>
    <row r="36" spans="2:13" x14ac:dyDescent="0.25">
      <c r="B36" s="51"/>
      <c r="J36" s="52"/>
    </row>
    <row r="37" spans="2:13" x14ac:dyDescent="0.25">
      <c r="B37" s="51"/>
      <c r="J37" s="52"/>
    </row>
    <row r="38" spans="2:13" ht="7.5" customHeight="1" x14ac:dyDescent="0.25">
      <c r="B38" s="51"/>
      <c r="J38" s="52"/>
    </row>
    <row r="39" spans="2:13" ht="7.5" customHeight="1" x14ac:dyDescent="0.25">
      <c r="B39" s="51"/>
      <c r="J39" s="52"/>
    </row>
    <row r="40" spans="2:13" x14ac:dyDescent="0.25">
      <c r="B40" s="51"/>
      <c r="J40" s="52"/>
    </row>
    <row r="41" spans="2:13" x14ac:dyDescent="0.25">
      <c r="B41" s="51"/>
      <c r="J41" s="52"/>
    </row>
    <row r="42" spans="2:13" x14ac:dyDescent="0.25">
      <c r="B42" s="51"/>
      <c r="J42" s="52"/>
    </row>
    <row r="43" spans="2:13" x14ac:dyDescent="0.25">
      <c r="B43" s="51"/>
      <c r="J43" s="52"/>
    </row>
    <row r="44" spans="2:13" x14ac:dyDescent="0.25">
      <c r="B44" s="51"/>
      <c r="J44" s="52"/>
    </row>
    <row r="45" spans="2:13" x14ac:dyDescent="0.25">
      <c r="B45" s="51"/>
      <c r="J45" s="52"/>
    </row>
    <row r="46" spans="2:13" ht="15.75" thickBot="1" x14ac:dyDescent="0.3">
      <c r="B46" s="53"/>
      <c r="C46" s="54"/>
      <c r="D46" s="54"/>
      <c r="E46" s="54"/>
      <c r="F46" s="54"/>
      <c r="G46" s="54"/>
      <c r="H46" s="54"/>
      <c r="I46" s="54"/>
      <c r="J46" s="55"/>
      <c r="M46"/>
    </row>
    <row r="102" spans="3:3" x14ac:dyDescent="0.25">
      <c r="C102" s="47" t="s">
        <v>132</v>
      </c>
    </row>
  </sheetData>
  <printOptions horizontalCentered="1" verticalCentered="1"/>
  <pageMargins left="0.39370078740157483" right="0.39370078740157483" top="0.39370078740157483" bottom="0.39370078740157483" header="0.31496062992125984" footer="0.31496062992125984"/>
  <pageSetup scale="115" orientation="portrait" r:id="rId1"/>
  <headerFooter differentFirst="1">
    <oddFooter>&amp;R&amp;"Arial,Negrita"&amp;12 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51B66-CBCB-435E-B367-9676EDA5D7AE}">
  <sheetPr>
    <tabColor theme="3" tint="-0.249977111117893"/>
    <pageSetUpPr fitToPage="1"/>
  </sheetPr>
  <dimension ref="B1:F39"/>
  <sheetViews>
    <sheetView zoomScale="75" zoomScaleNormal="75" zoomScaleSheetLayoutView="68" workbookViewId="0">
      <selection activeCell="B7" sqref="B7:F8"/>
    </sheetView>
  </sheetViews>
  <sheetFormatPr baseColWidth="10" defaultColWidth="11.42578125" defaultRowHeight="18" x14ac:dyDescent="0.25"/>
  <cols>
    <col min="1" max="1" width="11.42578125" style="32"/>
    <col min="2" max="2" width="66.7109375" style="32" customWidth="1"/>
    <col min="3" max="5" width="20.140625" style="32" customWidth="1"/>
    <col min="6" max="6" width="50.5703125" style="32" customWidth="1"/>
    <col min="7" max="16384" width="11.42578125" style="32"/>
  </cols>
  <sheetData>
    <row r="1" spans="2:6" ht="48" customHeight="1" x14ac:dyDescent="0.25">
      <c r="F1" s="33"/>
    </row>
    <row r="2" spans="2:6" x14ac:dyDescent="0.25">
      <c r="F2" s="33"/>
    </row>
    <row r="3" spans="2:6" x14ac:dyDescent="0.25">
      <c r="F3" s="33"/>
    </row>
    <row r="4" spans="2:6" ht="48.75" customHeight="1" x14ac:dyDescent="0.25">
      <c r="F4" s="33"/>
    </row>
    <row r="5" spans="2:6" ht="42.75" customHeight="1" x14ac:dyDescent="0.25">
      <c r="B5" s="71" t="s">
        <v>61</v>
      </c>
      <c r="C5" s="71"/>
      <c r="D5" s="71"/>
      <c r="E5" s="71"/>
      <c r="F5" s="71"/>
    </row>
    <row r="6" spans="2:6" x14ac:dyDescent="0.25">
      <c r="B6" s="34"/>
      <c r="C6" s="34"/>
      <c r="D6" s="34"/>
      <c r="E6" s="34"/>
      <c r="F6" s="34"/>
    </row>
    <row r="7" spans="2:6" ht="409.6" customHeight="1" x14ac:dyDescent="0.25">
      <c r="B7" s="72" t="s">
        <v>139</v>
      </c>
      <c r="C7" s="72"/>
      <c r="D7" s="72"/>
      <c r="E7" s="72"/>
      <c r="F7" s="72"/>
    </row>
    <row r="8" spans="2:6" ht="409.5" customHeight="1" x14ac:dyDescent="0.25">
      <c r="B8" s="72"/>
      <c r="C8" s="72"/>
      <c r="D8" s="72"/>
      <c r="E8" s="72"/>
      <c r="F8" s="72"/>
    </row>
    <row r="9" spans="2:6" ht="15" customHeight="1" x14ac:dyDescent="0.25">
      <c r="B9" s="35"/>
      <c r="C9" s="35"/>
      <c r="D9" s="35"/>
      <c r="E9" s="35"/>
      <c r="F9" s="35"/>
    </row>
    <row r="10" spans="2:6" ht="15" customHeight="1" x14ac:dyDescent="0.25">
      <c r="B10" s="35"/>
      <c r="C10" s="35"/>
      <c r="D10" s="35"/>
      <c r="E10" s="35"/>
      <c r="F10" s="35"/>
    </row>
    <row r="11" spans="2:6" ht="15" customHeight="1" x14ac:dyDescent="0.25">
      <c r="B11" s="35"/>
      <c r="C11" s="35"/>
      <c r="D11" s="35"/>
      <c r="E11" s="35"/>
      <c r="F11" s="35"/>
    </row>
    <row r="12" spans="2:6" ht="15" customHeight="1" x14ac:dyDescent="0.25">
      <c r="B12" s="35"/>
      <c r="C12" s="35"/>
      <c r="D12" s="35"/>
      <c r="E12" s="35"/>
      <c r="F12" s="35"/>
    </row>
    <row r="13" spans="2:6" ht="15" customHeight="1" x14ac:dyDescent="0.25">
      <c r="B13" s="35"/>
      <c r="C13" s="35"/>
      <c r="D13" s="35"/>
      <c r="E13" s="35"/>
      <c r="F13" s="35"/>
    </row>
    <row r="14" spans="2:6" ht="15" customHeight="1" x14ac:dyDescent="0.25">
      <c r="B14" s="35"/>
      <c r="C14" s="35"/>
      <c r="D14" s="35"/>
      <c r="E14" s="35"/>
      <c r="F14" s="35"/>
    </row>
    <row r="15" spans="2:6" ht="15" customHeight="1" x14ac:dyDescent="0.25">
      <c r="B15" s="35"/>
      <c r="C15" s="35"/>
      <c r="D15" s="35"/>
      <c r="E15" s="35"/>
      <c r="F15" s="35"/>
    </row>
    <row r="16" spans="2:6" ht="15" customHeight="1" x14ac:dyDescent="0.25">
      <c r="B16" s="35"/>
      <c r="C16" s="35"/>
      <c r="D16" s="35"/>
      <c r="E16" s="35"/>
      <c r="F16" s="35"/>
    </row>
    <row r="17" spans="2:6" ht="15" customHeight="1" x14ac:dyDescent="0.25">
      <c r="B17" s="35"/>
      <c r="C17" s="35"/>
      <c r="D17" s="35"/>
      <c r="E17" s="35"/>
      <c r="F17" s="35"/>
    </row>
    <row r="18" spans="2:6" ht="15" customHeight="1" x14ac:dyDescent="0.25">
      <c r="B18" s="35"/>
      <c r="C18" s="35"/>
      <c r="D18" s="35"/>
      <c r="E18" s="35"/>
      <c r="F18" s="35"/>
    </row>
    <row r="19" spans="2:6" ht="15" customHeight="1" x14ac:dyDescent="0.25">
      <c r="B19" s="35"/>
      <c r="C19" s="35"/>
      <c r="D19" s="35"/>
      <c r="E19" s="35"/>
      <c r="F19" s="35"/>
    </row>
    <row r="20" spans="2:6" ht="15" customHeight="1" x14ac:dyDescent="0.25">
      <c r="B20" s="35"/>
      <c r="C20" s="35"/>
      <c r="D20" s="35"/>
      <c r="E20" s="35"/>
      <c r="F20" s="35"/>
    </row>
    <row r="21" spans="2:6" ht="15" customHeight="1" x14ac:dyDescent="0.25">
      <c r="B21" s="35"/>
      <c r="C21" s="35"/>
      <c r="D21" s="35"/>
      <c r="E21" s="35"/>
      <c r="F21" s="35"/>
    </row>
    <row r="22" spans="2:6" ht="15" customHeight="1" x14ac:dyDescent="0.25">
      <c r="B22" s="35"/>
      <c r="C22" s="35"/>
      <c r="D22" s="35"/>
      <c r="E22" s="35"/>
      <c r="F22" s="35"/>
    </row>
    <row r="23" spans="2:6" ht="15" customHeight="1" x14ac:dyDescent="0.25">
      <c r="B23" s="35"/>
      <c r="C23" s="35"/>
      <c r="D23" s="35"/>
      <c r="E23" s="35"/>
      <c r="F23" s="35"/>
    </row>
    <row r="24" spans="2:6" ht="15" customHeight="1" x14ac:dyDescent="0.25">
      <c r="B24" s="35"/>
      <c r="C24" s="35"/>
      <c r="D24" s="35"/>
      <c r="E24" s="35"/>
      <c r="F24" s="35"/>
    </row>
    <row r="25" spans="2:6" ht="15" customHeight="1" x14ac:dyDescent="0.25">
      <c r="B25" s="35"/>
      <c r="C25" s="35"/>
      <c r="D25" s="35"/>
      <c r="E25" s="35"/>
      <c r="F25" s="35"/>
    </row>
    <row r="26" spans="2:6" ht="15" customHeight="1" x14ac:dyDescent="0.25">
      <c r="B26" s="35"/>
      <c r="C26" s="35"/>
      <c r="D26" s="35"/>
      <c r="E26" s="35"/>
      <c r="F26" s="35"/>
    </row>
    <row r="27" spans="2:6" ht="15" customHeight="1" x14ac:dyDescent="0.25">
      <c r="B27" s="35"/>
      <c r="C27" s="35"/>
      <c r="D27" s="35"/>
      <c r="E27" s="35"/>
      <c r="F27" s="35"/>
    </row>
    <row r="28" spans="2:6" ht="15" customHeight="1" x14ac:dyDescent="0.25">
      <c r="B28" s="35"/>
      <c r="C28" s="35"/>
      <c r="D28" s="35"/>
      <c r="E28" s="35"/>
      <c r="F28" s="35"/>
    </row>
    <row r="29" spans="2:6" ht="15" customHeight="1" x14ac:dyDescent="0.25">
      <c r="B29" s="35"/>
      <c r="C29" s="35"/>
      <c r="D29" s="35"/>
      <c r="E29" s="35"/>
      <c r="F29" s="35"/>
    </row>
    <row r="30" spans="2:6" ht="15" customHeight="1" x14ac:dyDescent="0.25">
      <c r="B30" s="35"/>
      <c r="C30" s="35"/>
      <c r="D30" s="35"/>
      <c r="E30" s="35"/>
      <c r="F30" s="35"/>
    </row>
    <row r="31" spans="2:6" ht="15" customHeight="1" x14ac:dyDescent="0.25">
      <c r="B31" s="35"/>
      <c r="C31" s="35"/>
      <c r="D31" s="35"/>
      <c r="E31" s="35"/>
      <c r="F31" s="35"/>
    </row>
    <row r="32" spans="2:6" ht="15" customHeight="1" x14ac:dyDescent="0.25">
      <c r="B32" s="35"/>
      <c r="C32" s="35"/>
      <c r="D32" s="35"/>
      <c r="E32" s="35"/>
      <c r="F32" s="35"/>
    </row>
    <row r="33" spans="2:6" ht="12.75" customHeight="1" x14ac:dyDescent="0.25">
      <c r="B33" s="35"/>
      <c r="C33" s="35"/>
      <c r="D33" s="35"/>
      <c r="E33" s="35"/>
      <c r="F33" s="35"/>
    </row>
    <row r="34" spans="2:6" ht="13.5" customHeight="1" x14ac:dyDescent="0.25">
      <c r="B34" s="35"/>
      <c r="C34" s="35"/>
      <c r="D34" s="35"/>
      <c r="E34" s="35"/>
      <c r="F34" s="35"/>
    </row>
    <row r="35" spans="2:6" x14ac:dyDescent="0.25">
      <c r="B35" s="35"/>
      <c r="C35" s="35"/>
      <c r="D35" s="35"/>
      <c r="E35" s="35"/>
      <c r="F35" s="35"/>
    </row>
    <row r="36" spans="2:6" x14ac:dyDescent="0.25">
      <c r="B36" s="35"/>
      <c r="C36" s="35"/>
      <c r="D36" s="35"/>
      <c r="E36" s="35"/>
      <c r="F36" s="35"/>
    </row>
    <row r="37" spans="2:6" x14ac:dyDescent="0.25">
      <c r="B37" s="35"/>
      <c r="C37" s="35"/>
      <c r="D37" s="35"/>
      <c r="E37" s="35"/>
      <c r="F37" s="35"/>
    </row>
    <row r="38" spans="2:6" x14ac:dyDescent="0.25">
      <c r="B38" s="35"/>
      <c r="C38" s="35"/>
      <c r="D38" s="35"/>
      <c r="E38" s="35"/>
      <c r="F38" s="35"/>
    </row>
    <row r="39" spans="2:6" x14ac:dyDescent="0.25">
      <c r="B39" s="35"/>
      <c r="C39" s="35"/>
      <c r="D39" s="35"/>
      <c r="E39" s="35"/>
      <c r="F39" s="35"/>
    </row>
  </sheetData>
  <mergeCells count="2">
    <mergeCell ref="B5:F5"/>
    <mergeCell ref="B7:F8"/>
  </mergeCells>
  <printOptions horizontalCentered="1"/>
  <pageMargins left="0.70866141732283472" right="0.70866141732283472" top="0.74803149606299213" bottom="0.74803149606299213" header="0.31496062992125984" footer="0.31496062992125984"/>
  <pageSetup paperSize="122" scale="4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80480-F228-45E4-9A97-B31A99FDA918}">
  <sheetPr>
    <tabColor theme="3" tint="-0.249977111117893"/>
  </sheetPr>
  <dimension ref="B2:G46"/>
  <sheetViews>
    <sheetView zoomScale="70" zoomScaleNormal="70" zoomScaleSheetLayoutView="85" zoomScalePageLayoutView="50" workbookViewId="0">
      <selection activeCell="C33" sqref="C33:G37"/>
    </sheetView>
  </sheetViews>
  <sheetFormatPr baseColWidth="10" defaultColWidth="11.42578125" defaultRowHeight="20.25" x14ac:dyDescent="0.35"/>
  <cols>
    <col min="1" max="1" width="8.140625" style="36" customWidth="1"/>
    <col min="2" max="2" width="35.140625" style="36" customWidth="1"/>
    <col min="3" max="6" width="20.140625" style="36" customWidth="1"/>
    <col min="7" max="7" width="24.28515625" style="36" customWidth="1"/>
    <col min="8" max="8" width="8.5703125" style="36" customWidth="1"/>
    <col min="9" max="16384" width="11.42578125" style="36"/>
  </cols>
  <sheetData>
    <row r="2" spans="2:7" ht="16.5" customHeight="1" x14ac:dyDescent="0.35">
      <c r="B2" s="78"/>
      <c r="C2" s="79"/>
      <c r="D2" s="79"/>
      <c r="E2" s="79"/>
      <c r="F2" s="79"/>
      <c r="G2" s="79"/>
    </row>
    <row r="3" spans="2:7" ht="16.5" customHeight="1" x14ac:dyDescent="0.35">
      <c r="B3" s="78"/>
      <c r="C3" s="79"/>
      <c r="D3" s="79"/>
      <c r="E3" s="79"/>
      <c r="F3" s="79"/>
      <c r="G3" s="79"/>
    </row>
    <row r="4" spans="2:7" ht="16.5" customHeight="1" x14ac:dyDescent="0.35">
      <c r="B4" s="78"/>
      <c r="C4" s="79"/>
      <c r="D4" s="79"/>
      <c r="E4" s="79"/>
      <c r="F4" s="79"/>
      <c r="G4" s="79"/>
    </row>
    <row r="5" spans="2:7" x14ac:dyDescent="0.35">
      <c r="G5" s="37"/>
    </row>
    <row r="7" spans="2:7" x14ac:dyDescent="0.35">
      <c r="B7" s="80" t="s">
        <v>62</v>
      </c>
      <c r="C7" s="80"/>
      <c r="D7" s="80"/>
      <c r="E7" s="80"/>
      <c r="F7" s="80"/>
      <c r="G7" s="80"/>
    </row>
    <row r="8" spans="2:7" ht="2.25" customHeight="1" x14ac:dyDescent="0.35">
      <c r="C8" s="38"/>
      <c r="D8" s="38"/>
      <c r="E8" s="38"/>
      <c r="F8" s="38"/>
      <c r="G8" s="38"/>
    </row>
    <row r="9" spans="2:7" ht="27" customHeight="1" x14ac:dyDescent="0.35">
      <c r="B9" s="73" t="s">
        <v>63</v>
      </c>
      <c r="C9" s="74" t="s">
        <v>64</v>
      </c>
      <c r="D9" s="75"/>
      <c r="E9" s="75"/>
      <c r="F9" s="75"/>
      <c r="G9" s="75"/>
    </row>
    <row r="10" spans="2:7" ht="18.75" customHeight="1" x14ac:dyDescent="0.35">
      <c r="B10" s="73"/>
      <c r="C10" s="75"/>
      <c r="D10" s="75"/>
      <c r="E10" s="75"/>
      <c r="F10" s="75"/>
      <c r="G10" s="75"/>
    </row>
    <row r="11" spans="2:7" ht="27" customHeight="1" x14ac:dyDescent="0.35">
      <c r="B11" s="73"/>
      <c r="C11" s="75"/>
      <c r="D11" s="75"/>
      <c r="E11" s="75"/>
      <c r="F11" s="75"/>
      <c r="G11" s="75"/>
    </row>
    <row r="12" spans="2:7" ht="21.75" customHeight="1" x14ac:dyDescent="0.35">
      <c r="B12" s="73"/>
      <c r="C12" s="75"/>
      <c r="D12" s="75"/>
      <c r="E12" s="75"/>
      <c r="F12" s="75"/>
      <c r="G12" s="75"/>
    </row>
    <row r="13" spans="2:7" ht="7.5" customHeight="1" x14ac:dyDescent="0.35">
      <c r="B13" s="73"/>
      <c r="C13" s="75"/>
      <c r="D13" s="75"/>
      <c r="E13" s="75"/>
      <c r="F13" s="75"/>
      <c r="G13" s="75"/>
    </row>
    <row r="14" spans="2:7" ht="27" customHeight="1" x14ac:dyDescent="0.35">
      <c r="C14" s="38"/>
      <c r="D14" s="38"/>
      <c r="E14" s="38"/>
      <c r="F14" s="38"/>
      <c r="G14" s="38"/>
    </row>
    <row r="15" spans="2:7" ht="72" customHeight="1" x14ac:dyDescent="0.35">
      <c r="B15" s="73" t="s">
        <v>65</v>
      </c>
      <c r="C15" s="74" t="s">
        <v>69</v>
      </c>
      <c r="D15" s="75"/>
      <c r="E15" s="75"/>
      <c r="F15" s="75"/>
      <c r="G15" s="75"/>
    </row>
    <row r="16" spans="2:7" ht="51.75" customHeight="1" x14ac:dyDescent="0.35">
      <c r="B16" s="73"/>
      <c r="C16" s="75"/>
      <c r="D16" s="75"/>
      <c r="E16" s="75"/>
      <c r="F16" s="75"/>
      <c r="G16" s="75"/>
    </row>
    <row r="17" spans="2:7" ht="27" customHeight="1" x14ac:dyDescent="0.35">
      <c r="B17" s="73"/>
      <c r="C17" s="75"/>
      <c r="D17" s="75"/>
      <c r="E17" s="75"/>
      <c r="F17" s="75"/>
      <c r="G17" s="75"/>
    </row>
    <row r="18" spans="2:7" ht="27" customHeight="1" x14ac:dyDescent="0.35">
      <c r="B18" s="73"/>
      <c r="C18" s="75"/>
      <c r="D18" s="75"/>
      <c r="E18" s="75"/>
      <c r="F18" s="75"/>
      <c r="G18" s="75"/>
    </row>
    <row r="19" spans="2:7" ht="109.5" customHeight="1" x14ac:dyDescent="0.35">
      <c r="B19" s="73"/>
      <c r="C19" s="75"/>
      <c r="D19" s="75"/>
      <c r="E19" s="75"/>
      <c r="F19" s="75"/>
      <c r="G19" s="75"/>
    </row>
    <row r="20" spans="2:7" ht="27" customHeight="1" x14ac:dyDescent="0.35">
      <c r="B20" s="39"/>
      <c r="C20" s="38"/>
      <c r="D20" s="38"/>
      <c r="E20" s="38"/>
      <c r="F20" s="38"/>
      <c r="G20" s="38"/>
    </row>
    <row r="21" spans="2:7" ht="27" customHeight="1" x14ac:dyDescent="0.35">
      <c r="B21" s="73" t="s">
        <v>66</v>
      </c>
      <c r="C21" s="74" t="s">
        <v>70</v>
      </c>
      <c r="D21" s="75"/>
      <c r="E21" s="75"/>
      <c r="F21" s="75"/>
      <c r="G21" s="75"/>
    </row>
    <row r="22" spans="2:7" ht="27" customHeight="1" x14ac:dyDescent="0.35">
      <c r="B22" s="73"/>
      <c r="C22" s="75"/>
      <c r="D22" s="75"/>
      <c r="E22" s="75"/>
      <c r="F22" s="75"/>
      <c r="G22" s="75"/>
    </row>
    <row r="23" spans="2:7" ht="27" customHeight="1" x14ac:dyDescent="0.35">
      <c r="B23" s="73"/>
      <c r="C23" s="75"/>
      <c r="D23" s="75"/>
      <c r="E23" s="75"/>
      <c r="F23" s="75"/>
      <c r="G23" s="75"/>
    </row>
    <row r="24" spans="2:7" ht="27" customHeight="1" x14ac:dyDescent="0.35">
      <c r="B24" s="73"/>
      <c r="C24" s="75"/>
      <c r="D24" s="75"/>
      <c r="E24" s="75"/>
      <c r="F24" s="75"/>
      <c r="G24" s="75"/>
    </row>
    <row r="25" spans="2:7" ht="27" customHeight="1" x14ac:dyDescent="0.35">
      <c r="B25" s="73"/>
      <c r="C25" s="75"/>
      <c r="D25" s="75"/>
      <c r="E25" s="75"/>
      <c r="F25" s="75"/>
      <c r="G25" s="75"/>
    </row>
    <row r="26" spans="2:7" ht="27" customHeight="1" x14ac:dyDescent="0.35">
      <c r="B26" s="39"/>
      <c r="C26" s="38"/>
      <c r="D26" s="38"/>
      <c r="E26" s="38"/>
      <c r="F26" s="38"/>
      <c r="G26" s="38"/>
    </row>
    <row r="27" spans="2:7" ht="35.25" customHeight="1" x14ac:dyDescent="0.35">
      <c r="B27" s="73" t="s">
        <v>67</v>
      </c>
      <c r="C27" s="76" t="s">
        <v>71</v>
      </c>
      <c r="D27" s="77"/>
      <c r="E27" s="77"/>
      <c r="F27" s="77"/>
      <c r="G27" s="77"/>
    </row>
    <row r="28" spans="2:7" ht="35.25" customHeight="1" x14ac:dyDescent="0.35">
      <c r="B28" s="73"/>
      <c r="C28" s="77"/>
      <c r="D28" s="77"/>
      <c r="E28" s="77"/>
      <c r="F28" s="77"/>
      <c r="G28" s="77"/>
    </row>
    <row r="29" spans="2:7" ht="35.25" customHeight="1" x14ac:dyDescent="0.35">
      <c r="B29" s="73"/>
      <c r="C29" s="77"/>
      <c r="D29" s="77"/>
      <c r="E29" s="77"/>
      <c r="F29" s="77"/>
      <c r="G29" s="77"/>
    </row>
    <row r="30" spans="2:7" ht="35.25" customHeight="1" x14ac:dyDescent="0.35">
      <c r="B30" s="73"/>
      <c r="C30" s="77"/>
      <c r="D30" s="77"/>
      <c r="E30" s="77"/>
      <c r="F30" s="77"/>
      <c r="G30" s="77"/>
    </row>
    <row r="31" spans="2:7" ht="35.25" customHeight="1" x14ac:dyDescent="0.35">
      <c r="B31" s="73"/>
      <c r="C31" s="77"/>
      <c r="D31" s="77"/>
      <c r="E31" s="77"/>
      <c r="F31" s="77"/>
      <c r="G31" s="77"/>
    </row>
    <row r="32" spans="2:7" ht="27" customHeight="1" x14ac:dyDescent="0.35"/>
    <row r="33" spans="2:7" ht="47.25" customHeight="1" x14ac:dyDescent="0.35">
      <c r="B33" s="73" t="s">
        <v>68</v>
      </c>
      <c r="C33" s="74" t="s">
        <v>140</v>
      </c>
      <c r="D33" s="74"/>
      <c r="E33" s="74"/>
      <c r="F33" s="74"/>
      <c r="G33" s="74"/>
    </row>
    <row r="34" spans="2:7" ht="47.25" customHeight="1" x14ac:dyDescent="0.35">
      <c r="B34" s="73"/>
      <c r="C34" s="74"/>
      <c r="D34" s="74"/>
      <c r="E34" s="74"/>
      <c r="F34" s="74"/>
      <c r="G34" s="74"/>
    </row>
    <row r="35" spans="2:7" ht="47.25" customHeight="1" x14ac:dyDescent="0.35">
      <c r="B35" s="73"/>
      <c r="C35" s="74"/>
      <c r="D35" s="74"/>
      <c r="E35" s="74"/>
      <c r="F35" s="74"/>
      <c r="G35" s="74"/>
    </row>
    <row r="36" spans="2:7" ht="47.25" customHeight="1" x14ac:dyDescent="0.35">
      <c r="B36" s="73"/>
      <c r="C36" s="74"/>
      <c r="D36" s="74"/>
      <c r="E36" s="74"/>
      <c r="F36" s="74"/>
      <c r="G36" s="74"/>
    </row>
    <row r="37" spans="2:7" ht="66.75" customHeight="1" x14ac:dyDescent="0.35">
      <c r="B37" s="73"/>
      <c r="C37" s="74"/>
      <c r="D37" s="74"/>
      <c r="E37" s="74"/>
      <c r="F37" s="74"/>
      <c r="G37" s="74"/>
    </row>
    <row r="38" spans="2:7" ht="16.5" customHeight="1" x14ac:dyDescent="0.35"/>
    <row r="41" spans="2:7" ht="16.5" customHeight="1" x14ac:dyDescent="0.35"/>
    <row r="43" spans="2:7" ht="16.5" customHeight="1" x14ac:dyDescent="0.35"/>
    <row r="46" spans="2:7" ht="16.5" customHeight="1" x14ac:dyDescent="0.35"/>
  </sheetData>
  <mergeCells count="13">
    <mergeCell ref="B15:B19"/>
    <mergeCell ref="C15:G19"/>
    <mergeCell ref="B2:B4"/>
    <mergeCell ref="C2:G4"/>
    <mergeCell ref="B7:G7"/>
    <mergeCell ref="B9:B13"/>
    <mergeCell ref="C9:G13"/>
    <mergeCell ref="B21:B25"/>
    <mergeCell ref="C21:G25"/>
    <mergeCell ref="B27:B31"/>
    <mergeCell ref="C27:G31"/>
    <mergeCell ref="B33:B37"/>
    <mergeCell ref="C33:G37"/>
  </mergeCells>
  <printOptions horizontalCentered="1"/>
  <pageMargins left="0.70866141732283472" right="0.70866141732283472" top="0.74803149606299213" bottom="0.74803149606299213" header="0.31496062992125984" footer="0.31496062992125984"/>
  <pageSetup paperSize="122" scale="5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EC295-BC94-4077-9D02-ECA13C2F2625}">
  <sheetPr>
    <tabColor theme="3" tint="-0.249977111117893"/>
  </sheetPr>
  <dimension ref="A1:V54"/>
  <sheetViews>
    <sheetView view="pageBreakPreview" zoomScale="40" zoomScaleNormal="55" zoomScaleSheetLayoutView="40" zoomScalePageLayoutView="30" workbookViewId="0">
      <selection activeCell="E7" sqref="E7:E8"/>
    </sheetView>
  </sheetViews>
  <sheetFormatPr baseColWidth="10" defaultColWidth="11.42578125" defaultRowHeight="17.25" x14ac:dyDescent="0.25"/>
  <cols>
    <col min="1" max="1" width="38.7109375" style="9" customWidth="1"/>
    <col min="2" max="4" width="37.42578125" style="14" customWidth="1"/>
    <col min="5" max="5" width="29.85546875" style="15" customWidth="1"/>
    <col min="6" max="6" width="39.85546875" style="16" customWidth="1"/>
    <col min="7" max="7" width="84.140625" style="42" customWidth="1"/>
    <col min="8" max="9" width="56.5703125" style="16" customWidth="1"/>
    <col min="10" max="10" width="18.140625" style="15" customWidth="1"/>
    <col min="11" max="11" width="16.140625" style="15" customWidth="1"/>
    <col min="12" max="12" width="17.28515625" style="15" customWidth="1"/>
    <col min="13" max="13" width="15.85546875" style="15" customWidth="1"/>
    <col min="14" max="14" width="16" style="15" customWidth="1"/>
    <col min="15" max="15" width="17" style="15" customWidth="1"/>
    <col min="16" max="16" width="23.85546875" style="15" customWidth="1"/>
    <col min="17" max="17" width="37.140625" style="15" customWidth="1"/>
    <col min="18" max="18" width="11.42578125" style="5"/>
    <col min="19" max="16384" width="11.42578125" style="9"/>
  </cols>
  <sheetData>
    <row r="1" spans="1:18" s="2" customFormat="1" ht="44.25" customHeight="1" x14ac:dyDescent="0.25">
      <c r="A1" s="81"/>
      <c r="B1" s="82"/>
      <c r="C1" s="83"/>
      <c r="D1" s="131" t="s">
        <v>46</v>
      </c>
      <c r="E1" s="132"/>
      <c r="F1" s="132"/>
      <c r="G1" s="132"/>
      <c r="H1" s="132"/>
      <c r="I1" s="132"/>
      <c r="J1" s="132"/>
      <c r="K1" s="132"/>
      <c r="L1" s="132"/>
      <c r="M1" s="132"/>
      <c r="N1" s="132"/>
      <c r="O1" s="132"/>
      <c r="P1" s="133"/>
      <c r="Q1" s="3" t="s">
        <v>43</v>
      </c>
    </row>
    <row r="2" spans="1:18" s="2" customFormat="1" ht="30.75" customHeight="1" x14ac:dyDescent="0.25">
      <c r="A2" s="84"/>
      <c r="B2" s="85"/>
      <c r="C2" s="86"/>
      <c r="D2" s="134"/>
      <c r="E2" s="135"/>
      <c r="F2" s="135"/>
      <c r="G2" s="135"/>
      <c r="H2" s="135"/>
      <c r="I2" s="135"/>
      <c r="J2" s="135"/>
      <c r="K2" s="135"/>
      <c r="L2" s="135"/>
      <c r="M2" s="135"/>
      <c r="N2" s="135"/>
      <c r="O2" s="135"/>
      <c r="P2" s="136"/>
      <c r="Q2" s="1" t="s">
        <v>42</v>
      </c>
    </row>
    <row r="3" spans="1:18" s="4" customFormat="1" ht="35.25" customHeight="1" x14ac:dyDescent="0.25">
      <c r="A3" s="87"/>
      <c r="B3" s="88"/>
      <c r="C3" s="89"/>
      <c r="D3" s="137"/>
      <c r="E3" s="138"/>
      <c r="F3" s="138"/>
      <c r="G3" s="138"/>
      <c r="H3" s="138"/>
      <c r="I3" s="138"/>
      <c r="J3" s="138"/>
      <c r="K3" s="138"/>
      <c r="L3" s="138"/>
      <c r="M3" s="138"/>
      <c r="N3" s="138"/>
      <c r="O3" s="138"/>
      <c r="P3" s="139"/>
      <c r="Q3" s="3" t="s">
        <v>44</v>
      </c>
      <c r="R3" s="2"/>
    </row>
    <row r="4" spans="1:18" s="5" customFormat="1" x14ac:dyDescent="0.25">
      <c r="B4" s="6"/>
      <c r="C4" s="6"/>
      <c r="D4" s="6"/>
      <c r="E4" s="7"/>
      <c r="F4" s="8"/>
      <c r="G4" s="40"/>
      <c r="H4" s="8"/>
      <c r="I4" s="8"/>
      <c r="J4" s="7"/>
      <c r="K4" s="7"/>
      <c r="L4" s="7"/>
      <c r="M4" s="7"/>
      <c r="N4" s="7"/>
      <c r="O4" s="7"/>
      <c r="P4" s="7"/>
      <c r="Q4" s="7"/>
    </row>
    <row r="5" spans="1:18" ht="36.75" customHeight="1" x14ac:dyDescent="0.25">
      <c r="A5" s="104" t="s">
        <v>0</v>
      </c>
      <c r="B5" s="106" t="s">
        <v>1</v>
      </c>
      <c r="C5" s="93" t="s">
        <v>118</v>
      </c>
      <c r="D5" s="93" t="s">
        <v>54</v>
      </c>
      <c r="E5" s="106" t="s">
        <v>2</v>
      </c>
      <c r="F5" s="106" t="s">
        <v>3</v>
      </c>
      <c r="G5" s="93" t="s">
        <v>134</v>
      </c>
      <c r="H5" s="93" t="s">
        <v>135</v>
      </c>
      <c r="I5" s="93" t="s">
        <v>136</v>
      </c>
      <c r="J5" s="106" t="s">
        <v>22</v>
      </c>
      <c r="K5" s="106" t="s">
        <v>4</v>
      </c>
      <c r="L5" s="106"/>
      <c r="M5" s="106"/>
      <c r="N5" s="106"/>
      <c r="O5" s="106"/>
      <c r="P5" s="106" t="s">
        <v>5</v>
      </c>
      <c r="Q5" s="106" t="s">
        <v>6</v>
      </c>
    </row>
    <row r="6" spans="1:18" ht="46.5" customHeight="1" x14ac:dyDescent="0.25">
      <c r="A6" s="105"/>
      <c r="B6" s="93"/>
      <c r="C6" s="127"/>
      <c r="D6" s="94"/>
      <c r="E6" s="93"/>
      <c r="F6" s="93"/>
      <c r="G6" s="94"/>
      <c r="H6" s="94"/>
      <c r="I6" s="94"/>
      <c r="J6" s="93"/>
      <c r="K6" s="17" t="s">
        <v>73</v>
      </c>
      <c r="L6" s="17">
        <v>2020</v>
      </c>
      <c r="M6" s="17">
        <v>2021</v>
      </c>
      <c r="N6" s="17">
        <v>2022</v>
      </c>
      <c r="O6" s="24" t="s">
        <v>47</v>
      </c>
      <c r="P6" s="106"/>
      <c r="Q6" s="106"/>
    </row>
    <row r="7" spans="1:18" ht="135.75" customHeight="1" x14ac:dyDescent="0.25">
      <c r="A7" s="90" t="s">
        <v>40</v>
      </c>
      <c r="B7" s="95" t="s">
        <v>17</v>
      </c>
      <c r="C7" s="96" t="s">
        <v>119</v>
      </c>
      <c r="D7" s="97" t="s">
        <v>55</v>
      </c>
      <c r="E7" s="97">
        <v>1900000000000</v>
      </c>
      <c r="F7" s="31" t="s">
        <v>31</v>
      </c>
      <c r="G7" s="56" t="s">
        <v>142</v>
      </c>
      <c r="H7" s="68" t="s">
        <v>143</v>
      </c>
      <c r="I7" s="67" t="s">
        <v>79</v>
      </c>
      <c r="J7" s="57">
        <v>6.7999999999999996E-3</v>
      </c>
      <c r="K7" s="57">
        <v>8.9999999999999993E-3</v>
      </c>
      <c r="L7" s="57">
        <v>1.0999999999999999E-2</v>
      </c>
      <c r="M7" s="57">
        <v>1.2999999999999999E-2</v>
      </c>
      <c r="N7" s="57">
        <v>1.4999999999999999E-2</v>
      </c>
      <c r="O7" s="57">
        <v>1.4999999999999999E-2</v>
      </c>
      <c r="P7" s="140" t="s">
        <v>7</v>
      </c>
      <c r="Q7" s="95" t="s">
        <v>21</v>
      </c>
    </row>
    <row r="8" spans="1:18" ht="130.5" customHeight="1" x14ac:dyDescent="0.25">
      <c r="A8" s="92"/>
      <c r="B8" s="96"/>
      <c r="C8" s="96"/>
      <c r="D8" s="98"/>
      <c r="E8" s="98"/>
      <c r="F8" s="44" t="s">
        <v>75</v>
      </c>
      <c r="G8" s="56" t="s">
        <v>141</v>
      </c>
      <c r="H8" s="68" t="s">
        <v>145</v>
      </c>
      <c r="I8" s="67" t="s">
        <v>78</v>
      </c>
      <c r="J8" s="58" t="s">
        <v>52</v>
      </c>
      <c r="K8" s="59">
        <v>0</v>
      </c>
      <c r="L8" s="69">
        <v>0.5</v>
      </c>
      <c r="M8" s="69">
        <v>0.75</v>
      </c>
      <c r="N8" s="69">
        <v>1</v>
      </c>
      <c r="O8" s="69">
        <v>1</v>
      </c>
      <c r="P8" s="141"/>
      <c r="Q8" s="96"/>
    </row>
    <row r="9" spans="1:18" ht="267" customHeight="1" x14ac:dyDescent="0.25">
      <c r="A9" s="90" t="s">
        <v>40</v>
      </c>
      <c r="B9" s="101" t="s">
        <v>127</v>
      </c>
      <c r="C9" s="101" t="s">
        <v>121</v>
      </c>
      <c r="D9" s="97"/>
      <c r="E9" s="97">
        <v>64166413186</v>
      </c>
      <c r="F9" s="44" t="s">
        <v>26</v>
      </c>
      <c r="G9" s="44" t="s">
        <v>94</v>
      </c>
      <c r="H9" s="44"/>
      <c r="I9" s="67" t="s">
        <v>79</v>
      </c>
      <c r="J9" s="25">
        <v>1.29E-2</v>
      </c>
      <c r="K9" s="25">
        <v>1.4999999999999999E-2</v>
      </c>
      <c r="L9" s="25">
        <v>1.6E-2</v>
      </c>
      <c r="M9" s="25">
        <v>1.7999999999999999E-2</v>
      </c>
      <c r="N9" s="25">
        <v>0.02</v>
      </c>
      <c r="O9" s="25">
        <f>+N9</f>
        <v>0.02</v>
      </c>
      <c r="P9" s="60"/>
      <c r="Q9" s="45" t="s">
        <v>130</v>
      </c>
    </row>
    <row r="10" spans="1:18" ht="108.75" customHeight="1" x14ac:dyDescent="0.25">
      <c r="A10" s="91"/>
      <c r="B10" s="102"/>
      <c r="C10" s="102"/>
      <c r="D10" s="98"/>
      <c r="E10" s="98"/>
      <c r="F10" s="44" t="s">
        <v>128</v>
      </c>
      <c r="G10" s="44" t="s">
        <v>144</v>
      </c>
      <c r="H10" s="44"/>
      <c r="I10" s="67" t="s">
        <v>79</v>
      </c>
      <c r="J10" s="61">
        <v>1.8E-3</v>
      </c>
      <c r="K10" s="61">
        <v>2.5000000000000001E-3</v>
      </c>
      <c r="L10" s="62">
        <v>2.8E-3</v>
      </c>
      <c r="M10" s="61">
        <v>3.2000000000000002E-3</v>
      </c>
      <c r="N10" s="61">
        <v>3.5000000000000001E-3</v>
      </c>
      <c r="O10" s="62">
        <f>+N10</f>
        <v>3.5000000000000001E-3</v>
      </c>
      <c r="P10" s="60"/>
      <c r="Q10" s="45" t="s">
        <v>130</v>
      </c>
    </row>
    <row r="11" spans="1:18" ht="119.25" customHeight="1" x14ac:dyDescent="0.25">
      <c r="A11" s="91"/>
      <c r="B11" s="102"/>
      <c r="C11" s="102"/>
      <c r="D11" s="98"/>
      <c r="E11" s="98"/>
      <c r="F11" s="44" t="s">
        <v>32</v>
      </c>
      <c r="G11" s="44" t="s">
        <v>76</v>
      </c>
      <c r="H11" s="44" t="s">
        <v>77</v>
      </c>
      <c r="I11" s="67" t="s">
        <v>78</v>
      </c>
      <c r="J11" s="18">
        <v>1200</v>
      </c>
      <c r="K11" s="18">
        <v>216</v>
      </c>
      <c r="L11" s="70">
        <v>317</v>
      </c>
      <c r="M11" s="18">
        <v>179</v>
      </c>
      <c r="N11" s="18">
        <v>179</v>
      </c>
      <c r="O11" s="59">
        <f>+K11+L11+M11+N11</f>
        <v>891</v>
      </c>
      <c r="P11" s="143"/>
      <c r="Q11" s="120" t="s">
        <v>131</v>
      </c>
    </row>
    <row r="12" spans="1:18" ht="231" customHeight="1" x14ac:dyDescent="0.25">
      <c r="A12" s="91"/>
      <c r="B12" s="102"/>
      <c r="C12" s="102"/>
      <c r="D12" s="98"/>
      <c r="E12" s="98"/>
      <c r="F12" s="44" t="s">
        <v>33</v>
      </c>
      <c r="G12" s="44" t="s">
        <v>82</v>
      </c>
      <c r="H12" s="44" t="s">
        <v>83</v>
      </c>
      <c r="I12" s="67" t="s">
        <v>79</v>
      </c>
      <c r="J12" s="19">
        <v>0.88</v>
      </c>
      <c r="K12" s="19">
        <v>0.89</v>
      </c>
      <c r="L12" s="19">
        <v>0.9</v>
      </c>
      <c r="M12" s="19">
        <v>0.9</v>
      </c>
      <c r="N12" s="19">
        <v>0.91</v>
      </c>
      <c r="O12" s="19">
        <v>0.91</v>
      </c>
      <c r="P12" s="143"/>
      <c r="Q12" s="120"/>
    </row>
    <row r="13" spans="1:18" ht="129.75" customHeight="1" x14ac:dyDescent="0.25">
      <c r="A13" s="92"/>
      <c r="B13" s="103"/>
      <c r="C13" s="103"/>
      <c r="D13" s="100"/>
      <c r="E13" s="100"/>
      <c r="F13" s="44" t="s">
        <v>9</v>
      </c>
      <c r="G13" s="44" t="s">
        <v>80</v>
      </c>
      <c r="H13" s="44" t="s">
        <v>81</v>
      </c>
      <c r="I13" s="67" t="s">
        <v>78</v>
      </c>
      <c r="J13" s="18">
        <v>28998</v>
      </c>
      <c r="K13" s="18">
        <v>12000</v>
      </c>
      <c r="L13" s="18">
        <v>13000</v>
      </c>
      <c r="M13" s="18">
        <v>14500</v>
      </c>
      <c r="N13" s="18">
        <v>15500</v>
      </c>
      <c r="O13" s="18">
        <f t="shared" ref="O13:O17" si="0">+K13+L13+M13+N13</f>
        <v>55000</v>
      </c>
      <c r="P13" s="143"/>
      <c r="Q13" s="120"/>
    </row>
    <row r="14" spans="1:18" ht="106.5" customHeight="1" x14ac:dyDescent="0.25">
      <c r="A14" s="111" t="s">
        <v>39</v>
      </c>
      <c r="B14" s="120" t="s">
        <v>18</v>
      </c>
      <c r="C14" s="101" t="s">
        <v>120</v>
      </c>
      <c r="D14" s="97" t="s">
        <v>56</v>
      </c>
      <c r="E14" s="97">
        <v>14413007810</v>
      </c>
      <c r="F14" s="44" t="s">
        <v>37</v>
      </c>
      <c r="G14" s="44" t="s">
        <v>86</v>
      </c>
      <c r="H14" s="44" t="s">
        <v>87</v>
      </c>
      <c r="I14" s="67" t="s">
        <v>78</v>
      </c>
      <c r="J14" s="19">
        <v>2.1</v>
      </c>
      <c r="K14" s="20">
        <v>1</v>
      </c>
      <c r="L14" s="20">
        <v>1.5</v>
      </c>
      <c r="M14" s="20">
        <v>1.5</v>
      </c>
      <c r="N14" s="20">
        <v>1.5</v>
      </c>
      <c r="O14" s="63">
        <f t="shared" si="0"/>
        <v>5.5</v>
      </c>
      <c r="P14" s="43"/>
      <c r="Q14" s="117" t="s">
        <v>23</v>
      </c>
    </row>
    <row r="15" spans="1:18" ht="72.75" customHeight="1" x14ac:dyDescent="0.25">
      <c r="A15" s="112"/>
      <c r="B15" s="120"/>
      <c r="C15" s="102"/>
      <c r="D15" s="98"/>
      <c r="E15" s="98"/>
      <c r="F15" s="44" t="s">
        <v>35</v>
      </c>
      <c r="G15" s="44" t="s">
        <v>88</v>
      </c>
      <c r="H15" s="44" t="s">
        <v>89</v>
      </c>
      <c r="I15" s="67" t="s">
        <v>78</v>
      </c>
      <c r="J15" s="18">
        <v>25</v>
      </c>
      <c r="K15" s="21">
        <v>11</v>
      </c>
      <c r="L15" s="21">
        <v>14</v>
      </c>
      <c r="M15" s="21">
        <v>16</v>
      </c>
      <c r="N15" s="21">
        <v>18</v>
      </c>
      <c r="O15" s="59">
        <f t="shared" si="0"/>
        <v>59</v>
      </c>
      <c r="P15" s="143" t="s">
        <v>24</v>
      </c>
      <c r="Q15" s="118"/>
    </row>
    <row r="16" spans="1:18" ht="129.75" customHeight="1" x14ac:dyDescent="0.25">
      <c r="A16" s="112"/>
      <c r="B16" s="120"/>
      <c r="C16" s="102"/>
      <c r="D16" s="98"/>
      <c r="E16" s="98"/>
      <c r="F16" s="44" t="s">
        <v>11</v>
      </c>
      <c r="G16" s="44" t="s">
        <v>91</v>
      </c>
      <c r="H16" s="44" t="s">
        <v>90</v>
      </c>
      <c r="I16" s="67" t="s">
        <v>78</v>
      </c>
      <c r="J16" s="18">
        <v>1720</v>
      </c>
      <c r="K16" s="18">
        <v>500</v>
      </c>
      <c r="L16" s="18">
        <v>520</v>
      </c>
      <c r="M16" s="18">
        <v>530</v>
      </c>
      <c r="N16" s="18">
        <v>550</v>
      </c>
      <c r="O16" s="18">
        <f t="shared" si="0"/>
        <v>2100</v>
      </c>
      <c r="P16" s="143"/>
      <c r="Q16" s="118"/>
    </row>
    <row r="17" spans="1:22" ht="164.25" customHeight="1" x14ac:dyDescent="0.25">
      <c r="A17" s="112"/>
      <c r="B17" s="120"/>
      <c r="C17" s="102"/>
      <c r="D17" s="98"/>
      <c r="E17" s="98"/>
      <c r="F17" s="44" t="s">
        <v>48</v>
      </c>
      <c r="G17" s="44" t="s">
        <v>92</v>
      </c>
      <c r="H17" s="44" t="s">
        <v>93</v>
      </c>
      <c r="I17" s="67" t="s">
        <v>78</v>
      </c>
      <c r="J17" s="18">
        <v>4000</v>
      </c>
      <c r="K17" s="21">
        <v>600</v>
      </c>
      <c r="L17" s="21">
        <v>1500</v>
      </c>
      <c r="M17" s="21">
        <v>1500</v>
      </c>
      <c r="N17" s="21">
        <v>600</v>
      </c>
      <c r="O17" s="18">
        <f t="shared" si="0"/>
        <v>4200</v>
      </c>
      <c r="P17" s="143"/>
      <c r="Q17" s="118"/>
    </row>
    <row r="18" spans="1:22" ht="90.75" customHeight="1" x14ac:dyDescent="0.25">
      <c r="A18" s="112"/>
      <c r="B18" s="120"/>
      <c r="C18" s="102"/>
      <c r="D18" s="98"/>
      <c r="E18" s="98"/>
      <c r="F18" s="44" t="s">
        <v>49</v>
      </c>
      <c r="G18" s="44" t="s">
        <v>95</v>
      </c>
      <c r="H18" s="44" t="s">
        <v>96</v>
      </c>
      <c r="I18" s="67" t="s">
        <v>78</v>
      </c>
      <c r="J18" s="18">
        <v>84</v>
      </c>
      <c r="K18" s="21">
        <v>16</v>
      </c>
      <c r="L18" s="21">
        <v>20</v>
      </c>
      <c r="M18" s="21">
        <v>30</v>
      </c>
      <c r="N18" s="21">
        <v>60</v>
      </c>
      <c r="O18" s="59">
        <f>+K18+L18+M18+N18</f>
        <v>126</v>
      </c>
      <c r="P18" s="143"/>
      <c r="Q18" s="118"/>
    </row>
    <row r="19" spans="1:22" ht="90.75" customHeight="1" x14ac:dyDescent="0.25">
      <c r="A19" s="112"/>
      <c r="B19" s="120"/>
      <c r="C19" s="102"/>
      <c r="D19" s="98"/>
      <c r="E19" s="98"/>
      <c r="F19" s="44" t="s">
        <v>34</v>
      </c>
      <c r="G19" s="44" t="s">
        <v>84</v>
      </c>
      <c r="H19" s="44" t="s">
        <v>85</v>
      </c>
      <c r="I19" s="67" t="s">
        <v>78</v>
      </c>
      <c r="J19" s="18">
        <v>20</v>
      </c>
      <c r="K19" s="18">
        <v>1</v>
      </c>
      <c r="L19" s="18">
        <v>14</v>
      </c>
      <c r="M19" s="18">
        <v>5</v>
      </c>
      <c r="N19" s="18">
        <v>5</v>
      </c>
      <c r="O19" s="59">
        <f>+K19+L19+M19+N19</f>
        <v>25</v>
      </c>
      <c r="P19" s="143"/>
      <c r="Q19" s="118"/>
    </row>
    <row r="20" spans="1:22" ht="78.75" customHeight="1" x14ac:dyDescent="0.25">
      <c r="A20" s="113"/>
      <c r="B20" s="120"/>
      <c r="C20" s="103"/>
      <c r="D20" s="100"/>
      <c r="E20" s="100"/>
      <c r="F20" s="44" t="s">
        <v>25</v>
      </c>
      <c r="G20" s="44"/>
      <c r="H20" s="44"/>
      <c r="I20" s="67" t="s">
        <v>78</v>
      </c>
      <c r="J20" s="18">
        <v>0</v>
      </c>
      <c r="K20" s="18">
        <v>0</v>
      </c>
      <c r="L20" s="18">
        <v>0</v>
      </c>
      <c r="M20" s="18">
        <v>0</v>
      </c>
      <c r="N20" s="18">
        <v>1</v>
      </c>
      <c r="O20" s="22">
        <f>+L20+M20+N20</f>
        <v>1</v>
      </c>
      <c r="P20" s="143"/>
      <c r="Q20" s="119"/>
    </row>
    <row r="21" spans="1:22" ht="108" customHeight="1" x14ac:dyDescent="0.25">
      <c r="A21" s="111" t="s">
        <v>40</v>
      </c>
      <c r="B21" s="120" t="s">
        <v>72</v>
      </c>
      <c r="C21" s="101" t="s">
        <v>122</v>
      </c>
      <c r="D21" s="99" t="s">
        <v>57</v>
      </c>
      <c r="E21" s="122">
        <v>139585741531</v>
      </c>
      <c r="F21" s="44" t="s">
        <v>50</v>
      </c>
      <c r="G21" s="44" t="s">
        <v>97</v>
      </c>
      <c r="H21" s="44" t="s">
        <v>98</v>
      </c>
      <c r="I21" s="67" t="s">
        <v>78</v>
      </c>
      <c r="J21" s="18">
        <v>0</v>
      </c>
      <c r="K21" s="26">
        <v>3500</v>
      </c>
      <c r="L21" s="26">
        <v>5000</v>
      </c>
      <c r="M21" s="26">
        <v>17000</v>
      </c>
      <c r="N21" s="26">
        <f>8500</f>
        <v>8500</v>
      </c>
      <c r="O21" s="18">
        <f t="shared" ref="O21:O26" si="1">+K21+L21+M21+N21</f>
        <v>34000</v>
      </c>
      <c r="P21" s="142" t="s">
        <v>10</v>
      </c>
      <c r="Q21" s="120" t="s">
        <v>29</v>
      </c>
    </row>
    <row r="22" spans="1:22" ht="107.25" customHeight="1" x14ac:dyDescent="0.25">
      <c r="A22" s="112"/>
      <c r="B22" s="120"/>
      <c r="C22" s="102"/>
      <c r="D22" s="99"/>
      <c r="E22" s="122"/>
      <c r="F22" s="64" t="s">
        <v>27</v>
      </c>
      <c r="G22" s="64" t="s">
        <v>99</v>
      </c>
      <c r="H22" s="64" t="s">
        <v>100</v>
      </c>
      <c r="I22" s="64" t="s">
        <v>78</v>
      </c>
      <c r="J22" s="18">
        <v>1160</v>
      </c>
      <c r="K22" s="26">
        <v>641</v>
      </c>
      <c r="L22" s="26">
        <v>807</v>
      </c>
      <c r="M22" s="26">
        <v>580</v>
      </c>
      <c r="N22" s="26">
        <f>580+39</f>
        <v>619</v>
      </c>
      <c r="O22" s="18">
        <f t="shared" si="1"/>
        <v>2647</v>
      </c>
      <c r="P22" s="142"/>
      <c r="Q22" s="120"/>
    </row>
    <row r="23" spans="1:22" ht="129" customHeight="1" x14ac:dyDescent="0.25">
      <c r="A23" s="112"/>
      <c r="B23" s="120"/>
      <c r="C23" s="102"/>
      <c r="D23" s="99"/>
      <c r="E23" s="122"/>
      <c r="F23" s="44" t="s">
        <v>28</v>
      </c>
      <c r="G23" s="64" t="s">
        <v>101</v>
      </c>
      <c r="H23" s="64" t="s">
        <v>102</v>
      </c>
      <c r="I23" s="67" t="s">
        <v>78</v>
      </c>
      <c r="J23" s="18">
        <v>3492</v>
      </c>
      <c r="K23" s="26">
        <v>953</v>
      </c>
      <c r="L23" s="26">
        <v>848</v>
      </c>
      <c r="M23" s="21">
        <v>920</v>
      </c>
      <c r="N23" s="21">
        <f>920-33</f>
        <v>887</v>
      </c>
      <c r="O23" s="18">
        <f t="shared" si="1"/>
        <v>3608</v>
      </c>
      <c r="P23" s="142"/>
      <c r="Q23" s="120"/>
    </row>
    <row r="24" spans="1:22" ht="115.5" customHeight="1" x14ac:dyDescent="0.25">
      <c r="A24" s="113"/>
      <c r="B24" s="120"/>
      <c r="C24" s="103"/>
      <c r="D24" s="99"/>
      <c r="E24" s="122"/>
      <c r="F24" s="44" t="s">
        <v>137</v>
      </c>
      <c r="G24" s="44" t="s">
        <v>103</v>
      </c>
      <c r="H24" s="44" t="s">
        <v>104</v>
      </c>
      <c r="I24" s="67" t="s">
        <v>78</v>
      </c>
      <c r="J24" s="18">
        <f>148+179</f>
        <v>327</v>
      </c>
      <c r="K24" s="21">
        <v>200</v>
      </c>
      <c r="L24" s="21">
        <v>246</v>
      </c>
      <c r="M24" s="21">
        <v>200</v>
      </c>
      <c r="N24" s="21">
        <v>200</v>
      </c>
      <c r="O24" s="59">
        <f>+K24+L24+M24+N24</f>
        <v>846</v>
      </c>
      <c r="P24" s="142"/>
      <c r="Q24" s="120"/>
      <c r="V24" s="10"/>
    </row>
    <row r="25" spans="1:22" s="5" customFormat="1" ht="114.75" customHeight="1" x14ac:dyDescent="0.25">
      <c r="A25" s="90" t="s">
        <v>12</v>
      </c>
      <c r="B25" s="121" t="s">
        <v>19</v>
      </c>
      <c r="C25" s="95" t="s">
        <v>124</v>
      </c>
      <c r="D25" s="99" t="s">
        <v>58</v>
      </c>
      <c r="E25" s="99">
        <v>8600000000</v>
      </c>
      <c r="F25" s="44" t="s">
        <v>36</v>
      </c>
      <c r="G25" s="44" t="s">
        <v>129</v>
      </c>
      <c r="H25" s="44" t="s">
        <v>138</v>
      </c>
      <c r="I25" s="67" t="s">
        <v>78</v>
      </c>
      <c r="J25" s="20">
        <v>43</v>
      </c>
      <c r="K25" s="20">
        <v>25</v>
      </c>
      <c r="L25" s="20">
        <v>30</v>
      </c>
      <c r="M25" s="20">
        <v>30</v>
      </c>
      <c r="N25" s="20">
        <v>30</v>
      </c>
      <c r="O25" s="59">
        <f t="shared" si="1"/>
        <v>115</v>
      </c>
      <c r="P25" s="142" t="s">
        <v>8</v>
      </c>
      <c r="Q25" s="121" t="s">
        <v>30</v>
      </c>
    </row>
    <row r="26" spans="1:22" s="5" customFormat="1" ht="108" customHeight="1" x14ac:dyDescent="0.25">
      <c r="A26" s="91"/>
      <c r="B26" s="121"/>
      <c r="C26" s="96"/>
      <c r="D26" s="99"/>
      <c r="E26" s="99"/>
      <c r="F26" s="44" t="s">
        <v>41</v>
      </c>
      <c r="G26" s="44" t="s">
        <v>105</v>
      </c>
      <c r="H26" s="44" t="s">
        <v>106</v>
      </c>
      <c r="I26" s="67" t="s">
        <v>78</v>
      </c>
      <c r="J26" s="27">
        <v>84</v>
      </c>
      <c r="K26" s="27">
        <v>13</v>
      </c>
      <c r="L26" s="27">
        <v>30</v>
      </c>
      <c r="M26" s="27">
        <v>20</v>
      </c>
      <c r="N26" s="27">
        <v>37</v>
      </c>
      <c r="O26" s="59">
        <f t="shared" si="1"/>
        <v>100</v>
      </c>
      <c r="P26" s="142"/>
      <c r="Q26" s="121"/>
    </row>
    <row r="27" spans="1:22" s="5" customFormat="1" ht="159.75" customHeight="1" x14ac:dyDescent="0.25">
      <c r="A27" s="91"/>
      <c r="B27" s="121"/>
      <c r="C27" s="123"/>
      <c r="D27" s="99"/>
      <c r="E27" s="99"/>
      <c r="F27" s="31" t="s">
        <v>74</v>
      </c>
      <c r="G27" s="31" t="s">
        <v>107</v>
      </c>
      <c r="H27" s="44" t="s">
        <v>108</v>
      </c>
      <c r="I27" s="31" t="s">
        <v>78</v>
      </c>
      <c r="J27" s="30" t="s">
        <v>52</v>
      </c>
      <c r="K27" s="30">
        <v>0</v>
      </c>
      <c r="L27" s="30">
        <v>3</v>
      </c>
      <c r="M27" s="30">
        <v>3</v>
      </c>
      <c r="N27" s="30">
        <v>3</v>
      </c>
      <c r="O27" s="59">
        <f>+K27+L27+M27+N27</f>
        <v>9</v>
      </c>
      <c r="P27" s="142"/>
      <c r="Q27" s="121"/>
    </row>
    <row r="28" spans="1:22" s="5" customFormat="1" ht="74.25" customHeight="1" x14ac:dyDescent="0.25">
      <c r="A28" s="90" t="s">
        <v>12</v>
      </c>
      <c r="B28" s="121" t="s">
        <v>133</v>
      </c>
      <c r="C28" s="95" t="s">
        <v>123</v>
      </c>
      <c r="D28" s="97" t="s">
        <v>59</v>
      </c>
      <c r="E28" s="97">
        <v>0</v>
      </c>
      <c r="F28" s="46" t="s">
        <v>20</v>
      </c>
      <c r="G28" s="31" t="s">
        <v>109</v>
      </c>
      <c r="H28" s="31" t="s">
        <v>110</v>
      </c>
      <c r="I28" s="31" t="s">
        <v>78</v>
      </c>
      <c r="J28" s="28">
        <v>0.31</v>
      </c>
      <c r="K28" s="65">
        <v>0.77</v>
      </c>
      <c r="L28" s="65">
        <v>0.8</v>
      </c>
      <c r="M28" s="65">
        <v>0.85</v>
      </c>
      <c r="N28" s="65">
        <v>0.85</v>
      </c>
      <c r="O28" s="65">
        <f>+N28</f>
        <v>0.85</v>
      </c>
      <c r="P28" s="114" t="s">
        <v>8</v>
      </c>
      <c r="Q28" s="121" t="s">
        <v>45</v>
      </c>
    </row>
    <row r="29" spans="1:22" s="5" customFormat="1" ht="99.75" customHeight="1" x14ac:dyDescent="0.25">
      <c r="A29" s="91"/>
      <c r="B29" s="121"/>
      <c r="C29" s="96"/>
      <c r="D29" s="98"/>
      <c r="E29" s="98"/>
      <c r="F29" s="44" t="s">
        <v>38</v>
      </c>
      <c r="G29" s="67" t="s">
        <v>111</v>
      </c>
      <c r="H29" s="67" t="s">
        <v>112</v>
      </c>
      <c r="I29" s="67" t="s">
        <v>79</v>
      </c>
      <c r="J29" s="18">
        <v>33</v>
      </c>
      <c r="K29" s="5">
        <v>0</v>
      </c>
      <c r="L29" s="29">
        <v>20</v>
      </c>
      <c r="M29" s="66">
        <v>33</v>
      </c>
      <c r="N29" s="66">
        <v>33</v>
      </c>
      <c r="O29" s="22">
        <f>+N29</f>
        <v>33</v>
      </c>
      <c r="P29" s="115"/>
      <c r="Q29" s="121"/>
    </row>
    <row r="30" spans="1:22" s="5" customFormat="1" ht="109.5" customHeight="1" x14ac:dyDescent="0.25">
      <c r="A30" s="92"/>
      <c r="B30" s="121"/>
      <c r="C30" s="123"/>
      <c r="D30" s="100"/>
      <c r="E30" s="100"/>
      <c r="F30" s="44" t="s">
        <v>51</v>
      </c>
      <c r="G30" s="44" t="s">
        <v>113</v>
      </c>
      <c r="H30" s="44" t="s">
        <v>114</v>
      </c>
      <c r="I30" s="67" t="s">
        <v>78</v>
      </c>
      <c r="J30" s="23" t="s">
        <v>52</v>
      </c>
      <c r="K30" s="23">
        <v>0</v>
      </c>
      <c r="L30" s="23">
        <v>0.5</v>
      </c>
      <c r="M30" s="23">
        <v>1</v>
      </c>
      <c r="N30" s="23">
        <v>1</v>
      </c>
      <c r="O30" s="23">
        <f>+N30</f>
        <v>1</v>
      </c>
      <c r="P30" s="116"/>
      <c r="Q30" s="121"/>
    </row>
    <row r="31" spans="1:22" s="5" customFormat="1" ht="43.5" customHeight="1" x14ac:dyDescent="0.25">
      <c r="A31" s="108" t="s">
        <v>13</v>
      </c>
      <c r="B31" s="130" t="s">
        <v>53</v>
      </c>
      <c r="C31" s="124" t="s">
        <v>125</v>
      </c>
      <c r="D31" s="145" t="s">
        <v>60</v>
      </c>
      <c r="E31" s="128">
        <v>17600000000</v>
      </c>
      <c r="F31" s="129" t="s">
        <v>14</v>
      </c>
      <c r="G31" s="90" t="s">
        <v>115</v>
      </c>
      <c r="H31" s="90" t="s">
        <v>116</v>
      </c>
      <c r="I31" s="90" t="s">
        <v>117</v>
      </c>
      <c r="J31" s="144">
        <v>1</v>
      </c>
      <c r="K31" s="144">
        <v>1</v>
      </c>
      <c r="L31" s="144">
        <v>1</v>
      </c>
      <c r="M31" s="144">
        <v>1</v>
      </c>
      <c r="N31" s="144">
        <v>1</v>
      </c>
      <c r="O31" s="144">
        <f>+N31</f>
        <v>1</v>
      </c>
      <c r="P31" s="144" t="s">
        <v>15</v>
      </c>
      <c r="Q31" s="130" t="s">
        <v>16</v>
      </c>
    </row>
    <row r="32" spans="1:22" s="5" customFormat="1" ht="33.75" customHeight="1" x14ac:dyDescent="0.25">
      <c r="A32" s="109"/>
      <c r="B32" s="130"/>
      <c r="C32" s="125"/>
      <c r="D32" s="146"/>
      <c r="E32" s="128"/>
      <c r="F32" s="129"/>
      <c r="G32" s="91"/>
      <c r="H32" s="91"/>
      <c r="I32" s="91"/>
      <c r="J32" s="129"/>
      <c r="K32" s="129"/>
      <c r="L32" s="129"/>
      <c r="M32" s="129"/>
      <c r="N32" s="129"/>
      <c r="O32" s="129"/>
      <c r="P32" s="144"/>
      <c r="Q32" s="130"/>
    </row>
    <row r="33" spans="1:17" s="5" customFormat="1" ht="27" customHeight="1" x14ac:dyDescent="0.25">
      <c r="A33" s="109"/>
      <c r="B33" s="130"/>
      <c r="C33" s="125"/>
      <c r="D33" s="146"/>
      <c r="E33" s="128"/>
      <c r="F33" s="129"/>
      <c r="G33" s="91"/>
      <c r="H33" s="91"/>
      <c r="I33" s="91"/>
      <c r="J33" s="129"/>
      <c r="K33" s="129"/>
      <c r="L33" s="129"/>
      <c r="M33" s="129"/>
      <c r="N33" s="129"/>
      <c r="O33" s="129"/>
      <c r="P33" s="144"/>
      <c r="Q33" s="130"/>
    </row>
    <row r="34" spans="1:17" s="5" customFormat="1" ht="31.5" customHeight="1" x14ac:dyDescent="0.25">
      <c r="A34" s="109"/>
      <c r="B34" s="130"/>
      <c r="C34" s="125"/>
      <c r="D34" s="146"/>
      <c r="E34" s="128"/>
      <c r="F34" s="129"/>
      <c r="G34" s="91"/>
      <c r="H34" s="91"/>
      <c r="I34" s="91"/>
      <c r="J34" s="129"/>
      <c r="K34" s="129"/>
      <c r="L34" s="129"/>
      <c r="M34" s="129"/>
      <c r="N34" s="129"/>
      <c r="O34" s="129"/>
      <c r="P34" s="144"/>
      <c r="Q34" s="130"/>
    </row>
    <row r="35" spans="1:17" s="5" customFormat="1" ht="34.5" customHeight="1" x14ac:dyDescent="0.25">
      <c r="A35" s="109"/>
      <c r="B35" s="130"/>
      <c r="C35" s="125"/>
      <c r="D35" s="146"/>
      <c r="E35" s="128"/>
      <c r="F35" s="129"/>
      <c r="G35" s="91"/>
      <c r="H35" s="91"/>
      <c r="I35" s="91"/>
      <c r="J35" s="129"/>
      <c r="K35" s="129"/>
      <c r="L35" s="129"/>
      <c r="M35" s="129"/>
      <c r="N35" s="129"/>
      <c r="O35" s="129"/>
      <c r="P35" s="144"/>
      <c r="Q35" s="130"/>
    </row>
    <row r="36" spans="1:17" s="5" customFormat="1" ht="48.75" customHeight="1" x14ac:dyDescent="0.25">
      <c r="A36" s="109"/>
      <c r="B36" s="130"/>
      <c r="C36" s="125"/>
      <c r="D36" s="146"/>
      <c r="E36" s="128"/>
      <c r="F36" s="129"/>
      <c r="G36" s="91"/>
      <c r="H36" s="91"/>
      <c r="I36" s="91"/>
      <c r="J36" s="129"/>
      <c r="K36" s="129"/>
      <c r="L36" s="129"/>
      <c r="M36" s="129"/>
      <c r="N36" s="129"/>
      <c r="O36" s="129"/>
      <c r="P36" s="144"/>
      <c r="Q36" s="130"/>
    </row>
    <row r="37" spans="1:17" s="5" customFormat="1" ht="47.25" customHeight="1" x14ac:dyDescent="0.25">
      <c r="A37" s="109"/>
      <c r="B37" s="130"/>
      <c r="C37" s="125"/>
      <c r="D37" s="146"/>
      <c r="E37" s="128"/>
      <c r="F37" s="129"/>
      <c r="G37" s="91"/>
      <c r="H37" s="91"/>
      <c r="I37" s="91"/>
      <c r="J37" s="129"/>
      <c r="K37" s="129"/>
      <c r="L37" s="129"/>
      <c r="M37" s="129"/>
      <c r="N37" s="129"/>
      <c r="O37" s="129"/>
      <c r="P37" s="144"/>
      <c r="Q37" s="130"/>
    </row>
    <row r="38" spans="1:17" s="5" customFormat="1" ht="58.5" customHeight="1" x14ac:dyDescent="0.25">
      <c r="A38" s="110"/>
      <c r="B38" s="130"/>
      <c r="C38" s="126"/>
      <c r="D38" s="146"/>
      <c r="E38" s="128"/>
      <c r="F38" s="129"/>
      <c r="G38" s="92"/>
      <c r="H38" s="92"/>
      <c r="I38" s="92"/>
      <c r="J38" s="129"/>
      <c r="K38" s="129"/>
      <c r="L38" s="129"/>
      <c r="M38" s="129"/>
      <c r="N38" s="129"/>
      <c r="O38" s="129"/>
      <c r="P38" s="144"/>
      <c r="Q38" s="130"/>
    </row>
    <row r="39" spans="1:17" s="5" customFormat="1" ht="48.75" customHeight="1" x14ac:dyDescent="0.25">
      <c r="A39" s="107" t="s">
        <v>126</v>
      </c>
      <c r="B39" s="107"/>
      <c r="C39" s="107"/>
      <c r="D39" s="107"/>
      <c r="E39" s="107"/>
      <c r="F39" s="107"/>
      <c r="G39" s="107"/>
      <c r="H39" s="107"/>
      <c r="I39" s="107"/>
      <c r="J39" s="107"/>
      <c r="K39" s="107"/>
      <c r="L39" s="107"/>
      <c r="M39" s="107"/>
      <c r="N39" s="107"/>
      <c r="O39" s="107"/>
      <c r="P39" s="107"/>
      <c r="Q39" s="107"/>
    </row>
    <row r="40" spans="1:17" s="5" customFormat="1" x14ac:dyDescent="0.25">
      <c r="B40" s="11"/>
      <c r="C40" s="11"/>
      <c r="D40" s="11"/>
      <c r="E40" s="12"/>
      <c r="F40" s="13"/>
      <c r="G40" s="41"/>
      <c r="H40" s="13"/>
      <c r="I40" s="13"/>
      <c r="J40" s="12"/>
      <c r="K40" s="12"/>
      <c r="L40" s="12"/>
      <c r="M40" s="12"/>
      <c r="N40" s="12"/>
      <c r="O40" s="12"/>
      <c r="P40" s="12"/>
      <c r="Q40" s="12"/>
    </row>
    <row r="41" spans="1:17" s="5" customFormat="1" x14ac:dyDescent="0.25">
      <c r="B41" s="11"/>
      <c r="C41" s="11"/>
      <c r="D41" s="11"/>
      <c r="E41" s="12"/>
      <c r="F41" s="13"/>
      <c r="G41" s="41"/>
      <c r="H41" s="13"/>
      <c r="I41" s="13"/>
      <c r="J41" s="12"/>
      <c r="K41" s="12"/>
      <c r="L41" s="12"/>
      <c r="M41" s="12"/>
      <c r="N41" s="12"/>
      <c r="O41" s="12"/>
      <c r="P41" s="12"/>
      <c r="Q41" s="12"/>
    </row>
    <row r="42" spans="1:17" s="5" customFormat="1" x14ac:dyDescent="0.25">
      <c r="B42" s="11"/>
      <c r="C42" s="11"/>
      <c r="D42" s="11"/>
      <c r="E42" s="12"/>
      <c r="F42" s="13"/>
      <c r="G42" s="41"/>
      <c r="H42" s="13"/>
      <c r="I42" s="13"/>
      <c r="J42" s="12"/>
      <c r="K42" s="12"/>
      <c r="L42" s="12"/>
      <c r="M42" s="12"/>
      <c r="N42" s="12"/>
      <c r="O42" s="12"/>
      <c r="P42" s="12"/>
      <c r="Q42" s="12"/>
    </row>
    <row r="43" spans="1:17" s="5" customFormat="1" x14ac:dyDescent="0.25">
      <c r="B43" s="11"/>
      <c r="C43" s="11"/>
      <c r="D43" s="11"/>
      <c r="E43" s="12"/>
      <c r="F43" s="13"/>
      <c r="G43" s="41"/>
      <c r="H43" s="13"/>
      <c r="I43" s="13"/>
      <c r="J43" s="12"/>
      <c r="K43" s="12"/>
      <c r="L43" s="12"/>
      <c r="M43" s="12"/>
      <c r="N43" s="12"/>
      <c r="O43" s="12"/>
      <c r="P43" s="12"/>
      <c r="Q43" s="12"/>
    </row>
    <row r="44" spans="1:17" s="5" customFormat="1" x14ac:dyDescent="0.25">
      <c r="B44" s="11"/>
      <c r="C44" s="11"/>
      <c r="D44" s="11"/>
      <c r="E44" s="12"/>
      <c r="F44" s="13"/>
      <c r="G44" s="41"/>
      <c r="H44" s="13"/>
      <c r="I44" s="13"/>
      <c r="J44" s="12"/>
      <c r="K44" s="12"/>
      <c r="L44" s="12"/>
      <c r="M44" s="12"/>
      <c r="N44" s="12"/>
      <c r="O44" s="12"/>
      <c r="P44" s="12"/>
      <c r="Q44" s="12"/>
    </row>
    <row r="45" spans="1:17" s="5" customFormat="1" x14ac:dyDescent="0.25">
      <c r="B45" s="11"/>
      <c r="C45" s="11"/>
      <c r="D45" s="11"/>
      <c r="E45" s="12"/>
      <c r="F45" s="13"/>
      <c r="G45" s="41"/>
      <c r="H45" s="13"/>
      <c r="I45" s="13"/>
      <c r="J45" s="12"/>
      <c r="K45" s="12"/>
      <c r="L45" s="12"/>
      <c r="M45" s="12"/>
      <c r="N45" s="12"/>
      <c r="O45" s="12"/>
      <c r="P45" s="12"/>
      <c r="Q45" s="12"/>
    </row>
    <row r="46" spans="1:17" s="5" customFormat="1" x14ac:dyDescent="0.25">
      <c r="B46" s="11"/>
      <c r="C46" s="11"/>
      <c r="D46" s="11"/>
      <c r="E46" s="12"/>
      <c r="F46" s="13"/>
      <c r="G46" s="41"/>
      <c r="H46" s="13"/>
      <c r="I46" s="13"/>
      <c r="J46" s="12"/>
      <c r="K46" s="12"/>
      <c r="L46" s="12"/>
      <c r="M46" s="12"/>
      <c r="N46" s="12"/>
      <c r="O46" s="12"/>
      <c r="P46" s="12"/>
      <c r="Q46" s="12"/>
    </row>
    <row r="47" spans="1:17" s="5" customFormat="1" x14ac:dyDescent="0.25">
      <c r="B47" s="11"/>
      <c r="C47" s="11"/>
      <c r="D47" s="11"/>
      <c r="E47" s="12"/>
      <c r="F47" s="13"/>
      <c r="G47" s="41"/>
      <c r="H47" s="13"/>
      <c r="I47" s="13"/>
      <c r="J47" s="12"/>
      <c r="K47" s="12"/>
      <c r="L47" s="12"/>
      <c r="M47" s="12"/>
      <c r="N47" s="12"/>
      <c r="O47" s="12"/>
      <c r="P47" s="12"/>
      <c r="Q47" s="12"/>
    </row>
    <row r="48" spans="1:17" s="5" customFormat="1" x14ac:dyDescent="0.25">
      <c r="B48" s="11"/>
      <c r="C48" s="11"/>
      <c r="D48" s="11"/>
      <c r="E48" s="12"/>
      <c r="F48" s="13"/>
      <c r="G48" s="41"/>
      <c r="H48" s="13"/>
      <c r="I48" s="13"/>
      <c r="J48" s="12"/>
      <c r="K48" s="12"/>
      <c r="L48" s="12"/>
      <c r="M48" s="12"/>
      <c r="N48" s="12"/>
      <c r="O48" s="12"/>
      <c r="P48" s="12"/>
      <c r="Q48" s="12"/>
    </row>
    <row r="49" spans="1:17" s="5" customFormat="1" x14ac:dyDescent="0.25">
      <c r="B49" s="11"/>
      <c r="C49" s="11"/>
      <c r="D49" s="11"/>
      <c r="E49" s="12"/>
      <c r="F49" s="13"/>
      <c r="G49" s="41"/>
      <c r="H49" s="13"/>
      <c r="I49" s="13"/>
      <c r="J49" s="12"/>
      <c r="K49" s="12"/>
      <c r="L49" s="12"/>
      <c r="M49" s="12"/>
      <c r="N49" s="12"/>
      <c r="O49" s="12"/>
      <c r="P49" s="12"/>
      <c r="Q49" s="12"/>
    </row>
    <row r="50" spans="1:17" s="5" customFormat="1" x14ac:dyDescent="0.25">
      <c r="B50" s="11"/>
      <c r="C50" s="11"/>
      <c r="D50" s="11"/>
      <c r="E50" s="12"/>
      <c r="F50" s="13"/>
      <c r="G50" s="41"/>
      <c r="H50" s="13"/>
      <c r="I50" s="13"/>
      <c r="J50" s="12"/>
      <c r="K50" s="12"/>
      <c r="L50" s="12"/>
      <c r="M50" s="12"/>
      <c r="N50" s="12"/>
      <c r="O50" s="12"/>
      <c r="P50" s="12"/>
      <c r="Q50" s="12"/>
    </row>
    <row r="51" spans="1:17" s="5" customFormat="1" x14ac:dyDescent="0.25">
      <c r="B51" s="11"/>
      <c r="C51" s="11"/>
      <c r="D51" s="11"/>
      <c r="E51" s="12"/>
      <c r="F51" s="13"/>
      <c r="G51" s="41"/>
      <c r="H51" s="13"/>
      <c r="I51" s="13"/>
      <c r="J51" s="12"/>
      <c r="K51" s="12"/>
      <c r="L51" s="12"/>
      <c r="M51" s="12"/>
      <c r="N51" s="12"/>
      <c r="O51" s="12"/>
      <c r="P51" s="12"/>
      <c r="Q51" s="12"/>
    </row>
    <row r="52" spans="1:17" s="5" customFormat="1" x14ac:dyDescent="0.25">
      <c r="B52" s="11"/>
      <c r="C52" s="11"/>
      <c r="D52" s="11"/>
      <c r="E52" s="12"/>
      <c r="F52" s="13"/>
      <c r="G52" s="41"/>
      <c r="H52" s="13"/>
      <c r="I52" s="13"/>
      <c r="J52" s="12"/>
      <c r="K52" s="12"/>
      <c r="L52" s="12"/>
      <c r="M52" s="12"/>
      <c r="N52" s="12"/>
      <c r="O52" s="12"/>
      <c r="P52" s="12"/>
      <c r="Q52" s="12"/>
    </row>
    <row r="53" spans="1:17" s="5" customFormat="1" x14ac:dyDescent="0.25">
      <c r="B53" s="11"/>
      <c r="C53" s="11"/>
      <c r="D53" s="11"/>
      <c r="E53" s="12"/>
      <c r="F53" s="13"/>
      <c r="G53" s="41"/>
      <c r="H53" s="13"/>
      <c r="I53" s="13"/>
      <c r="J53" s="12"/>
      <c r="K53" s="12"/>
      <c r="L53" s="12"/>
      <c r="M53" s="12"/>
      <c r="N53" s="12"/>
      <c r="O53" s="12"/>
      <c r="P53" s="12"/>
      <c r="Q53" s="12"/>
    </row>
    <row r="54" spans="1:17" x14ac:dyDescent="0.25">
      <c r="A54" s="5"/>
    </row>
  </sheetData>
  <mergeCells count="75">
    <mergeCell ref="A9:A13"/>
    <mergeCell ref="P31:P38"/>
    <mergeCell ref="B28:B30"/>
    <mergeCell ref="B25:B27"/>
    <mergeCell ref="D28:D30"/>
    <mergeCell ref="D31:D38"/>
    <mergeCell ref="P25:P27"/>
    <mergeCell ref="E25:E27"/>
    <mergeCell ref="K31:K38"/>
    <mergeCell ref="L31:L38"/>
    <mergeCell ref="M31:M38"/>
    <mergeCell ref="N31:N38"/>
    <mergeCell ref="O31:O38"/>
    <mergeCell ref="B31:B38"/>
    <mergeCell ref="D21:D24"/>
    <mergeCell ref="J31:J38"/>
    <mergeCell ref="Q31:Q38"/>
    <mergeCell ref="D1:P3"/>
    <mergeCell ref="H5:H6"/>
    <mergeCell ref="I5:I6"/>
    <mergeCell ref="Q5:Q6"/>
    <mergeCell ref="J5:J6"/>
    <mergeCell ref="K5:O5"/>
    <mergeCell ref="P5:P6"/>
    <mergeCell ref="Q7:Q8"/>
    <mergeCell ref="P7:P8"/>
    <mergeCell ref="P21:P24"/>
    <mergeCell ref="Q28:Q30"/>
    <mergeCell ref="E28:E30"/>
    <mergeCell ref="P11:P13"/>
    <mergeCell ref="P15:P20"/>
    <mergeCell ref="Q11:Q13"/>
    <mergeCell ref="E5:E6"/>
    <mergeCell ref="F5:F6"/>
    <mergeCell ref="G5:G6"/>
    <mergeCell ref="C5:C6"/>
    <mergeCell ref="E31:E38"/>
    <mergeCell ref="F31:F38"/>
    <mergeCell ref="C9:C13"/>
    <mergeCell ref="C14:C20"/>
    <mergeCell ref="C21:C24"/>
    <mergeCell ref="C25:C27"/>
    <mergeCell ref="D14:D20"/>
    <mergeCell ref="A39:Q39"/>
    <mergeCell ref="A31:A38"/>
    <mergeCell ref="E14:E20"/>
    <mergeCell ref="A14:A20"/>
    <mergeCell ref="A28:A30"/>
    <mergeCell ref="P28:P30"/>
    <mergeCell ref="Q14:Q20"/>
    <mergeCell ref="A21:A24"/>
    <mergeCell ref="A25:A27"/>
    <mergeCell ref="Q21:Q24"/>
    <mergeCell ref="Q25:Q27"/>
    <mergeCell ref="B14:B20"/>
    <mergeCell ref="B21:B24"/>
    <mergeCell ref="E21:E24"/>
    <mergeCell ref="C28:C30"/>
    <mergeCell ref="C31:C38"/>
    <mergeCell ref="A1:C3"/>
    <mergeCell ref="G31:G38"/>
    <mergeCell ref="I31:I38"/>
    <mergeCell ref="H31:H38"/>
    <mergeCell ref="D5:D6"/>
    <mergeCell ref="B7:B8"/>
    <mergeCell ref="D7:D8"/>
    <mergeCell ref="E7:E8"/>
    <mergeCell ref="C7:C8"/>
    <mergeCell ref="D25:D27"/>
    <mergeCell ref="D9:D13"/>
    <mergeCell ref="E9:E13"/>
    <mergeCell ref="B9:B13"/>
    <mergeCell ref="A7:A8"/>
    <mergeCell ref="A5:A6"/>
    <mergeCell ref="B5:B6"/>
  </mergeCells>
  <printOptions horizontalCentered="1" verticalCentered="1"/>
  <pageMargins left="0.23622047244094491" right="0.23622047244094491" top="0.74803149606299213" bottom="0.74803149606299213" header="0.31496062992125984" footer="0.31496062992125984"/>
  <pageSetup paperSize="122" scale="22" fitToWidth="0" fitToHeight="0" orientation="landscape" r:id="rId1"/>
  <rowBreaks count="1" manualBreakCount="1">
    <brk id="20"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Portada</vt:lpstr>
      <vt:lpstr>Presentación PEI</vt:lpstr>
      <vt:lpstr>DIR. ESTRAT</vt:lpstr>
      <vt:lpstr>PEI 2020-2022 </vt:lpstr>
      <vt:lpstr>'DIR. ESTRAT'!Área_de_impresión</vt:lpstr>
      <vt:lpstr>'PEI 2020-2022 '!Área_de_impresión</vt:lpstr>
      <vt:lpstr>Portada!Área_de_impresión</vt:lpstr>
      <vt:lpstr>'Presentación PEI'!Área_de_impresión</vt:lpstr>
      <vt:lpstr>'PEI 2020-2022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Eduardo Pinzón López</cp:lastModifiedBy>
  <cp:lastPrinted>2020-08-25T13:01:15Z</cp:lastPrinted>
  <dcterms:created xsi:type="dcterms:W3CDTF">2019-12-26T19:43:24Z</dcterms:created>
  <dcterms:modified xsi:type="dcterms:W3CDTF">2020-10-09T16:30:09Z</dcterms:modified>
</cp:coreProperties>
</file>