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mango\Downloads\"/>
    </mc:Choice>
  </mc:AlternateContent>
  <xr:revisionPtr revIDLastSave="0" documentId="13_ncr:1_{EB847B55-A053-4C7A-AD67-711993B81192}" xr6:coauthVersionLast="47" xr6:coauthVersionMax="47" xr10:uidLastSave="{00000000-0000-0000-0000-000000000000}"/>
  <bookViews>
    <workbookView xWindow="-120" yWindow="-120" windowWidth="20730" windowHeight="11040" xr2:uid="{00000000-000D-0000-FFFF-FFFF00000000}"/>
  </bookViews>
  <sheets>
    <sheet name="SEGUIMIENTO PAA" sheetId="1" r:id="rId1"/>
    <sheet name="Instrucciones Formato" sheetId="2" r:id="rId2"/>
    <sheet name="Hoja2" sheetId="4" state="hidden" r:id="rId3"/>
    <sheet name="Hoja1" sheetId="3" state="hidden" r:id="rId4"/>
  </sheets>
  <definedNames>
    <definedName name="_xlnm._FilterDatabase" localSheetId="0" hidden="1">'SEGUIMIENTO PAA'!$A$6:$JE$81</definedName>
    <definedName name="_xlnm.Print_Area" localSheetId="0">'SEGUIMIENTO PAA'!$A$1:$AA$12</definedName>
    <definedName name="_xlnm.Print_Titles" localSheetId="0">'SEGUIMIENTO PAA'!$1:$6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4" l="1"/>
  <c r="E10" i="4"/>
  <c r="C10" i="4"/>
  <c r="J11" i="4"/>
  <c r="J5" i="4"/>
  <c r="J6" i="4"/>
  <c r="J7" i="4"/>
  <c r="J8" i="4"/>
  <c r="J9" i="4"/>
  <c r="J4" i="4"/>
  <c r="J10" i="4" s="1"/>
  <c r="H10" i="4"/>
  <c r="F10" i="4"/>
  <c r="D10" i="4"/>
  <c r="K89" i="1"/>
  <c r="K86" i="1"/>
  <c r="J86" i="1"/>
  <c r="J12" i="4" l="1"/>
</calcChain>
</file>

<file path=xl/sharedStrings.xml><?xml version="1.0" encoding="utf-8"?>
<sst xmlns="http://schemas.openxmlformats.org/spreadsheetml/2006/main" count="1268" uniqueCount="290">
  <si>
    <t>Estado de solicitud de vigencias futuras</t>
  </si>
  <si>
    <t>¿Se requieren vigencias futuras?</t>
  </si>
  <si>
    <t>Valor estimado en la vigencia actual</t>
  </si>
  <si>
    <t>Valor total estimado</t>
  </si>
  <si>
    <t>Fuente de los recursos</t>
  </si>
  <si>
    <t xml:space="preserve">Modalidad de selección </t>
  </si>
  <si>
    <t>Descripción</t>
  </si>
  <si>
    <t>MATRIZ DE SEGUIMIENTO AL PLAN ANUAL DE ADQUISICIONES</t>
  </si>
  <si>
    <t>Fecha estimada de presentación de ofertas
(mes)</t>
  </si>
  <si>
    <t>Ubicación</t>
  </si>
  <si>
    <t>Nombre del responsable</t>
  </si>
  <si>
    <t>Teléfono del responsable</t>
  </si>
  <si>
    <t>Correo electrónico del responsable</t>
  </si>
  <si>
    <t>SEGUIMIENTO PAA</t>
  </si>
  <si>
    <t>Observaciones</t>
  </si>
  <si>
    <t>Estado</t>
  </si>
  <si>
    <t>Cantidad de bienes o servicios adquiridos</t>
  </si>
  <si>
    <t xml:space="preserve">Precio unitario de los bienes o servicios adquiridos </t>
  </si>
  <si>
    <t>No.  de CDP</t>
  </si>
  <si>
    <t>Código del 
rubro afectado</t>
  </si>
  <si>
    <t>Fecha de suscripción del contrato</t>
  </si>
  <si>
    <t>Códigos UNSPSC
(cada código separado por ;)</t>
  </si>
  <si>
    <t>Fecha estimada de inicio de proceso de selección
(mes)</t>
  </si>
  <si>
    <t>Duración estimada del contrato (número)</t>
  </si>
  <si>
    <t>Duración estimada del contrato (intervalo: días, meses, años)</t>
  </si>
  <si>
    <t>Unidad de contratación
(referencia)</t>
  </si>
  <si>
    <t>Fecha de apertura del proceso
(mes)</t>
  </si>
  <si>
    <t>Instrucciones para el diligenciamiento 
Matriz de Seguimiento al Plan Anual de Adquisiciones</t>
  </si>
  <si>
    <t>PLAN ANUAL DE ADQUISICIONES 20XX</t>
  </si>
  <si>
    <t>CÓDIGO: D101PR01F09</t>
  </si>
  <si>
    <t>VERSIÓN: 01</t>
  </si>
  <si>
    <t>FECHA: 2020-10-09</t>
  </si>
  <si>
    <r>
      <t>Códigos UNSPSC (cada código separado por ;):</t>
    </r>
    <r>
      <rPr>
        <sz val="8"/>
        <rFont val="Verdana"/>
        <family val="2"/>
      </rPr>
      <t xml:space="preserve"> Registrar el código o códigos que requiera el bien o servicio, si requiere incluir varios códigos UNSPSC estos deben estar separados por “;”(punto y coma) no introduzca espacios al inicio, final de cada código, Entre o caracteres diferentes. Para acceder al Clasificador de Bienes y Servicios ingrese a http://www.colombiacompra.gov.co/es/ compradores. Para consultar la guía para clasificar ingrese a http://www.colombiacompra.gov.co/sites/default/files/manuales/manualclasificador.pdf.</t>
    </r>
  </si>
  <si>
    <r>
      <t>Descripción:</t>
    </r>
    <r>
      <rPr>
        <sz val="8"/>
        <rFont val="Verdana"/>
        <family val="2"/>
      </rPr>
      <t xml:space="preserve"> Registrar el nombre del bien o servicio a adquirir, esta descripción será el insumo para precisar el objeto contractual.</t>
    </r>
  </si>
  <si>
    <r>
      <t>Fecha estimada de inicio de proceso de selección (mes):</t>
    </r>
    <r>
      <rPr>
        <sz val="8"/>
        <rFont val="Verdana"/>
        <family val="2"/>
      </rPr>
      <t xml:space="preserve"> Incluir la fecha en que se espera adquirir el bien o servicio. Ésta será la fecha en que se publicará el proceso en la Plataforma SECOP II</t>
    </r>
  </si>
  <si>
    <r>
      <t xml:space="preserve">Fecha estimada de presentación de ofertas (mes): </t>
    </r>
    <r>
      <rPr>
        <sz val="8"/>
        <rFont val="Verdana"/>
        <family val="2"/>
      </rPr>
      <t>Incluir la fecha en que se espera recibir ofertas en el proceso de selección. Ésta deberá calcularse de acuerdo a la naturaleza del proceso de selección.</t>
    </r>
  </si>
  <si>
    <r>
      <t xml:space="preserve">Duración estimada del contrato (número): </t>
    </r>
    <r>
      <rPr>
        <sz val="8"/>
        <rFont val="Verdana"/>
        <family val="2"/>
      </rPr>
      <t>Incluir el tiempo de duración del contrato resultado del proceso contractual en números.</t>
    </r>
  </si>
  <si>
    <r>
      <t>Duración estimada del contrato (intervalo: días, meses, años):</t>
    </r>
    <r>
      <rPr>
        <sz val="8"/>
        <rFont val="Verdana"/>
        <family val="2"/>
      </rPr>
      <t xml:space="preserve"> Incluir si la duración anteriormente establecida es en días, meses o años.</t>
    </r>
  </si>
  <si>
    <r>
      <t xml:space="preserve">Modalidad de selección: </t>
    </r>
    <r>
      <rPr>
        <sz val="8"/>
        <rFont val="Verdana"/>
        <family val="2"/>
      </rPr>
      <t>Seleccionar la modalidad de contratación que le aplique al objeto a contratar.</t>
    </r>
  </si>
  <si>
    <r>
      <t xml:space="preserve">Fuente de los recursos: </t>
    </r>
    <r>
      <rPr>
        <sz val="8"/>
        <rFont val="Verdana"/>
        <family val="2"/>
      </rPr>
      <t>Incluir el código y nombre de cualquiera de las fuentes de los recursos a ejecutar por el Ministerio, incluyendo el rubro correspondiente ya sea funcionamiento o inversión.</t>
    </r>
  </si>
  <si>
    <r>
      <t xml:space="preserve">Valor total estimado: </t>
    </r>
    <r>
      <rPr>
        <sz val="8"/>
        <rFont val="Verdana"/>
        <family val="2"/>
      </rPr>
      <t>Diligenciar el valor total estimado de la necesidad.</t>
    </r>
  </si>
  <si>
    <r>
      <t xml:space="preserve">Valor estimado en la vigencia actual: </t>
    </r>
    <r>
      <rPr>
        <sz val="8"/>
        <rFont val="Verdana"/>
        <family val="2"/>
      </rPr>
      <t>Registrar el valor de la adquisición para la vigencia actual  (valores absolutos, sin decimales).</t>
    </r>
  </si>
  <si>
    <r>
      <t>¿Se requieren vigencias futuras?:</t>
    </r>
    <r>
      <rPr>
        <sz val="8"/>
        <rFont val="Verdana"/>
        <family val="2"/>
      </rPr>
      <t xml:space="preserve"> Seleccionar SI o NO requiere vigencia futura</t>
    </r>
  </si>
  <si>
    <r>
      <t xml:space="preserve">Estado de solicitud de vigencias futuras: </t>
    </r>
    <r>
      <rPr>
        <sz val="8"/>
        <rFont val="Verdana"/>
        <family val="2"/>
      </rPr>
      <t>Seleccionar el estado en que se encuentra la solicitud de la vigencia futura.</t>
    </r>
  </si>
  <si>
    <r>
      <t xml:space="preserve">Unidad de contratación (referencia):  </t>
    </r>
    <r>
      <rPr>
        <sz val="8"/>
        <rFont val="Verdana"/>
        <family val="2"/>
      </rPr>
      <t>Es la unidad de compras a nombre del cual se publica el PAA que en todos los casos será Secretaría General.</t>
    </r>
  </si>
  <si>
    <r>
      <t xml:space="preserve">Ubicación: </t>
    </r>
    <r>
      <rPr>
        <sz val="8"/>
        <rFont val="Verdana"/>
        <family val="2"/>
      </rPr>
      <t>Incluir Colombia.</t>
    </r>
  </si>
  <si>
    <r>
      <t xml:space="preserve">Nombre del responsable: </t>
    </r>
    <r>
      <rPr>
        <sz val="8"/>
        <rFont val="Verdana"/>
        <family val="2"/>
      </rPr>
      <t>Incluir los nombres de la persona responsable de la adquisición. Viceministro, Director Técnico o Jefe de área.</t>
    </r>
  </si>
  <si>
    <r>
      <t xml:space="preserve">Teléfono del responsable: </t>
    </r>
    <r>
      <rPr>
        <sz val="8"/>
        <rFont val="Verdana"/>
        <family val="2"/>
      </rPr>
      <t>Incluir el teléfono de la persona responsable de la adquisición. Viceministro, Director Técnico o Jefe de área</t>
    </r>
  </si>
  <si>
    <r>
      <rPr>
        <b/>
        <sz val="8"/>
        <rFont val="Verdana"/>
        <family val="2"/>
      </rPr>
      <t>Correo electrónico del responsable:</t>
    </r>
    <r>
      <rPr>
        <sz val="8"/>
        <rFont val="Verdana"/>
        <family val="2"/>
      </rPr>
      <t xml:space="preserve"> Incluir el correo electrónico de la persona responsable de la adquisición. Viceministro, Director Técnico o Jefe de área</t>
    </r>
  </si>
  <si>
    <r>
      <t xml:space="preserve">Estado: </t>
    </r>
    <r>
      <rPr>
        <sz val="8"/>
        <rFont val="Verdana"/>
        <family val="2"/>
      </rPr>
      <t>Incluir el estado en que se encuentra el proceso (Ejemplo: Radicado en Segel, Publicado, Contrato suscrito, Contrato en ejecución, etc.)</t>
    </r>
  </si>
  <si>
    <r>
      <t xml:space="preserve">Fecha de apertura del proceso (mes): </t>
    </r>
    <r>
      <rPr>
        <sz val="8"/>
        <rFont val="Verdana"/>
        <family val="2"/>
      </rPr>
      <t>Incluir la fecha en que se publicó el proceso en plataforma SECOP II</t>
    </r>
  </si>
  <si>
    <r>
      <t xml:space="preserve">Código del rubro afectado: </t>
    </r>
    <r>
      <rPr>
        <sz val="8"/>
        <rFont val="Verdana"/>
        <family val="2"/>
      </rPr>
      <t>Incluir el código del rubro del CDP que se afectó con la contratación</t>
    </r>
  </si>
  <si>
    <r>
      <t xml:space="preserve">Cantidad de bienes o servicios adquiridos: </t>
    </r>
    <r>
      <rPr>
        <sz val="8"/>
        <rFont val="Verdana"/>
        <family val="2"/>
      </rPr>
      <t>Incluir número y nombre de elementos que se adquirieron o en caso de servicios, el nombre de los mismos</t>
    </r>
  </si>
  <si>
    <r>
      <t xml:space="preserve">Precio unitario de los bienes o servicios adquiridos: </t>
    </r>
    <r>
      <rPr>
        <sz val="8"/>
        <rFont val="Verdana"/>
        <family val="2"/>
      </rPr>
      <t>Incluir el valor total de los bienes o servicios adquiridos</t>
    </r>
  </si>
  <si>
    <r>
      <t xml:space="preserve">No.  de CDP: </t>
    </r>
    <r>
      <rPr>
        <sz val="8"/>
        <rFont val="Verdana"/>
        <family val="2"/>
      </rPr>
      <t>Incluir el número del CDP</t>
    </r>
  </si>
  <si>
    <r>
      <t>Fecha de suscripción del contrato:</t>
    </r>
    <r>
      <rPr>
        <sz val="8"/>
        <rFont val="Verdana"/>
        <family val="2"/>
      </rPr>
      <t xml:space="preserve"> Incluir la fecha en se suscribió el contrato en plataforma SECOP II</t>
    </r>
  </si>
  <si>
    <r>
      <t xml:space="preserve">Observaciones: </t>
    </r>
    <r>
      <rPr>
        <sz val="8"/>
        <rFont val="Verdana"/>
        <family val="2"/>
      </rPr>
      <t>Incluir si se tienen observaciones adicionales a la contratación de relevancia</t>
    </r>
  </si>
  <si>
    <r>
      <t xml:space="preserve">Nota 1: </t>
    </r>
    <r>
      <rPr>
        <sz val="8"/>
        <color theme="1"/>
        <rFont val="Verdana"/>
        <family val="2"/>
      </rPr>
      <t xml:space="preserve">Las casillas correspondientes al seguimiento del PAA, deberán ser diligenciadas cada vez que se realicen ajustes al mismo. </t>
    </r>
  </si>
  <si>
    <r>
      <t xml:space="preserve">Nota: 2: </t>
    </r>
    <r>
      <rPr>
        <sz val="8"/>
        <color theme="1"/>
        <rFont val="Verdana"/>
        <family val="2"/>
      </rPr>
      <t>Minciencias debe elaborar un Plan Anual de Adquisiciones, el cual debe contener toda la lista de bienes, obras y servicios que pretenden adquirir durante el año. En el Plan Anual de Adquisiciones, debe señalar la necesidad y cuando conoce el bien, obra o servicio que satisface esa nece­sidad debe identificarlo utilizando el Clasificador de Bienes y Servicios, e indicar el valor estimado del contrato, el tipo de recursos, bien sea PGN o SGR, así como el rubro ya sea funcionamiento o inversión, con cargo a los cuales pagará el bien, obra o servicio, la modalidad de selección del contratista, y la fecha aproximada en la cual  iniciará el Proceso de Contratación.</t>
    </r>
  </si>
  <si>
    <t>80111600;80101506</t>
  </si>
  <si>
    <t>Contratos de prestación de servicios profesionales o de apoyo a la gestión financiados por el proyecto de inversión: FORTALECIMIENTO DE LA GOBERNANZA E INSTITUCIONALIDAD MULTINIVEL DEL SECTOR DE CIENCIA, TECNOLOGÍA E INNOVACIÓN</t>
  </si>
  <si>
    <t>1</t>
  </si>
  <si>
    <t>12</t>
  </si>
  <si>
    <t>CCE-16</t>
  </si>
  <si>
    <t>0</t>
  </si>
  <si>
    <t>Contratos de prestación de servicios profesionales o de apoyo a la gestión financiados por el proyecto de inversión: FORTALECIMIENTO DE LAS CAPACIDADES ADMINISTRATIVAS, TECNOLÓGICAS Y DE GESTIÓN INSTITUCIONAL PARA IMPLEMENTAR LAS POLÍTICAS DEL MODELO INTEGRADO DE PLANEACIÓN Y GESTIÓN NACIONAL</t>
  </si>
  <si>
    <t>CO-DC-11001</t>
  </si>
  <si>
    <t>Contratos de prestación de servicios profesionales o de apoyo a la gestión de las áreas de apoyo</t>
  </si>
  <si>
    <t>80101506;80111600</t>
  </si>
  <si>
    <t>Contratos de prestación de servicios profesionales o de apoyo a la gestión para cumplir con las funciones asignadas por el Sistema General de Regalías al Ministerio de Ciencia, Tecnología e Innovación y financiados con recursos del presupuesto de funcionamiento del  Sistema General de Regalías.</t>
  </si>
  <si>
    <t>2</t>
  </si>
  <si>
    <t>81111501;81111503;81111504;81111508</t>
  </si>
  <si>
    <t>Prestación de servicios de enfoque técnico que incluya el mantenimiento y desarrollo especializado, según requerimientos del Sistema de Información de Gestión de Proyectos – SIGP del Ministerio de Ciencia, Tecnología e Innovación, que incorpore la construcción e implementación de los ajustes y asegure la operación de los diferentes mecanismos de participación con que cuenta la Entidad.</t>
  </si>
  <si>
    <t>6</t>
  </si>
  <si>
    <t>43201553;43201558;43201800;43212200;43232300;43232309;43233000;43233415;81111800;81111900;81112000;81112200;81112300</t>
  </si>
  <si>
    <t>Adquirir una solución de Respaldo y Restauración de información con soporte especializado, garantía y mantenimiento para Minciencias.</t>
  </si>
  <si>
    <t>5</t>
  </si>
  <si>
    <t>CCE-02</t>
  </si>
  <si>
    <t>43232300;43232500;43231513</t>
  </si>
  <si>
    <t>Adquisición de licencias de la plataforma de comunicación y colaboración Google Workspace, incluyendo bolsa de horas de soporte especializado para el Ministerio de Ciencia, Tecnología e Innovación</t>
  </si>
  <si>
    <t>CCE-99</t>
  </si>
  <si>
    <t>43231500;43231513;43232200;43233500</t>
  </si>
  <si>
    <t>Adquirir las licencias Microsoft y servicios especializados para el Ministerio de Ciencia, Tecnología e Innovación.</t>
  </si>
  <si>
    <t>92121700;81112200;81111800;81111500;72151500;72151700;46171600;43223300;43211700;41111900;39121500</t>
  </si>
  <si>
    <t>CCE-07</t>
  </si>
  <si>
    <t>43231500;43232300;43232700;43232800;80141700;81112200;81101600;43233500</t>
  </si>
  <si>
    <t>Adquirir solución suite de mesa de servicios de TI (CA), que incluye soporte especializado</t>
  </si>
  <si>
    <t>7</t>
  </si>
  <si>
    <t>8</t>
  </si>
  <si>
    <t>CCE-06</t>
  </si>
  <si>
    <t>81112200;43233200;43222500;81111500</t>
  </si>
  <si>
    <t>Adquisición de licenciamiento y soporte para las Soluciones Integrales de Seguridad de Servidores, Redes y Usuario Final - Trendmicro y Lumu Defender, del Ministerio de Ciencia, Tecnología e Innovación.</t>
  </si>
  <si>
    <t>4</t>
  </si>
  <si>
    <t>81112201;81112000;81112200</t>
  </si>
  <si>
    <t>Prestación del servicio de soporte, la garantía y contratación del mantenimiento para la Solución de bases de datos y herramientas de capa media Oracle, del Ministerio de Ciencia, Tecnología e Innovación</t>
  </si>
  <si>
    <t>81111820;81111500;81112200;81111808</t>
  </si>
  <si>
    <t>Prestación de servicios para realizar desarrollos tecnológicos en el Sistema de Servicios Integrados mediante fábricas de software especializadas que incluyan: módulos de gestión documental, mecanismos, convenios, proyectos, actores, indicadores, trámites y productos de CTeI, con sus respectivos servicios de soporte y mantenimiento.</t>
  </si>
  <si>
    <t>43212200;43233400;43232309;43222600;43232800;81111800;81112000;81112200</t>
  </si>
  <si>
    <t>Renovar el soporte y garantía extendida, que incluye los servicios de soporte especializado, mantenimientos preventivos y correctivos de la solución de balanceadores de aplicaciones misionales del Ministerio de Ciencia, Tecnología e Innovación;MINCIENCIAS.</t>
  </si>
  <si>
    <t>9</t>
  </si>
  <si>
    <t xml:space="preserve">Adquisición de la solución Proxy Web NGSWG en la nube Netskope, que incluya los servicios de soporte especializado </t>
  </si>
  <si>
    <t>81111500;86132000</t>
  </si>
  <si>
    <t>Suministro bienes (infraestructura de capacidad) y servicios especializados para la parametrización sobre AZDigital o SGP (BPMn) a través de una bolsa de horas y almacenamiento en nube, licencia por transacción de firma electrónica a través de AZSign</t>
  </si>
  <si>
    <t>81111800;81111808;43222500;43233200;32151800</t>
  </si>
  <si>
    <t>Adquisición de licenciamiento de las herramientas para la gestión de logs, análisis de vulnerabilidades, auditoría para la infraestructura tecnológica, y la detección de vulnerabilidades de las aplicaciones web para el Ministerio de Ciencia Tecnología E Innovación</t>
  </si>
  <si>
    <t>45111900;45111600;45111800;43211500</t>
  </si>
  <si>
    <t>81111500;81112500</t>
  </si>
  <si>
    <t>Arrendamiento de un sistema ERP con soporte mediante bolsa de horas, para la implementación del módulo de radicación, trámite y liquidación de comisiones, cuentas de cobro y facturas.</t>
  </si>
  <si>
    <t>81112308;81111500;81112203;43232804</t>
  </si>
  <si>
    <t>Renovación licenciamiento y soporte Switch CORE, para uso del Ministerio de Ciencia, Tecnología e Innovación.</t>
  </si>
  <si>
    <t>Renovación tecnológica sistema de impresión para el ministerio de ciencia Tecnología e Innovación.</t>
  </si>
  <si>
    <t>43232300;81111500;81112000;81112501</t>
  </si>
  <si>
    <t>Contratar servicios de consultoría para atender y materializar las solicitudes derivadas del proyecto de infraestructura de datos, implementando la gobernanza de datos del Ministerio en cumplimiento de directrices institucionales, normativas nacionales y marcos de trabajo referentes, que permitan estandarizar procesos y promover su sostenibilidad a través de la transferencia de conocimiento necesaria para su evolución.</t>
  </si>
  <si>
    <t>81111800;43223300;43221700;39131700;26121607;43223310;43223326</t>
  </si>
  <si>
    <t>Prestación del servicio de revisión y soporte al Cableado estructurado y de Fibra Óptica de las instalaciones del Ministerio de Ciencia, Tecnología e Innovación</t>
  </si>
  <si>
    <t>Prestación de servicios de soporte técnico, actualización y mantenimiento de la licencia de uso del software SUITE VISIÓN EMPRESARIAL - GINA.</t>
  </si>
  <si>
    <t>43232300;43232500;43231500</t>
  </si>
  <si>
    <t>81111501;81111504;81111508;81112216;81112106;81111503</t>
  </si>
  <si>
    <t>Arrendamiento de software de la plataforma virtual de aprendizaje en la nube para el Ministerio de Ciencia, Tecnología e Innovación; MINCIENCIAS, que incluya el servicio de soporte técnico dirigido al usuario final.</t>
  </si>
  <si>
    <t>43222640;43232804;81112308;81112203;81111500</t>
  </si>
  <si>
    <t>Renovación de soporte, garantía y mantenimiento de la solución inalámbrica.</t>
  </si>
  <si>
    <t>81111820;72103302;43191504</t>
  </si>
  <si>
    <t>Adquirir soporte y garantía extendida, que incluye los servicios de soporte especializado, mantenimientos preventivos y/o correctivos de la plataforma de telecomunicaciones marca Avaya del Ministerio de Ciencia, Tecnología e Innovación</t>
  </si>
  <si>
    <t>CCE-10</t>
  </si>
  <si>
    <t>81111800;81111900;81112200;81112300;80111600</t>
  </si>
  <si>
    <t>Prestación del servicio de Soporte por Demanda Oracle y desarrollo por bolsa de horas al Ministerio de Ciencia, Tecnología e Innovación</t>
  </si>
  <si>
    <t>43231500;43232100;43232300;43232600;43232700;43232800;43232900;43233000;81111800;81112200</t>
  </si>
  <si>
    <t>Renovación del licenciamiento, soporte y actualizaciones de las herramientas AD Manager y AD SelfService y adición de la herramienta AD Audit para el  Ministerio de ciencia Tecnología e Innovación; MINCIENCIAS</t>
  </si>
  <si>
    <t>10</t>
  </si>
  <si>
    <t>81112200;81111500;81112501</t>
  </si>
  <si>
    <t>Renovar los servicios de soporte, mantenimiento, garantía, actualización de versión del licenciamiento de la herramienta Hopex de Mega, así como servicios especializados de personalización bajo la modalidad de bolsa de horas para atender los requerimientos institucionales</t>
  </si>
  <si>
    <t>3</t>
  </si>
  <si>
    <t>43231512;43233004;43232800;43232900;81112501;81112220;81112304;81111505;81111800</t>
  </si>
  <si>
    <t>Adquisición de la licencia de Red Hat Enterprise Linux y soporte técnico especializado para el Ministerio de Ciencia, Tecnología e Innovación</t>
  </si>
  <si>
    <t>81112300;81112302</t>
  </si>
  <si>
    <t>Contratar el servicio de mantenimiento preventivo y correctivo para la Librería de Cintas HPE del Ministerio de Ciencia, Tecnología e Innovación.</t>
  </si>
  <si>
    <t>43231511;81111820;81111509;81112201</t>
  </si>
  <si>
    <t>Renovar el registro de direccionamiento público para uso del Ministerio de Ciencia, Tecnología e Innovación</t>
  </si>
  <si>
    <t>81112101</t>
  </si>
  <si>
    <t>Prestación del servicio de internet para el Ministerio de Ciencia, Tecnología e Innovación (Canal principal)</t>
  </si>
  <si>
    <t>Prestación de Servicio de internet para el Ministerio de Ciencia, Tecnología e Innovación (canal contingencia)</t>
  </si>
  <si>
    <t>Arrendamiento de software WEBSAFI ERP, mantenimiento, soporte, actualización y desarrollo por bolsa de horas.</t>
  </si>
  <si>
    <t>85122201;85111604;85101706;85101707;85101502</t>
  </si>
  <si>
    <t>Prestación de servicios para la realización de los exámenes y evaluaciones ocupacionales de ingreso, periódicos, de egreso, así como las demás actividades del programa de medicina preventiva, que requiera el Ministerio de Ciencia, Tecnología e Innovación.</t>
  </si>
  <si>
    <t>80101511;80111500</t>
  </si>
  <si>
    <t>Prestar los servicios al Ministerio de Ciencia, Tecnología e Innovación para la ejecución de las actividades previstas en el Plan de Bienestar Social para la vigencia 2025.</t>
  </si>
  <si>
    <t>86111700;86111600</t>
  </si>
  <si>
    <t>Prestación de servicios de formación para el desarrollo del programa de Bilingüismo requerido en el Ministerio de Ciencia, Tecnología e Innovación.</t>
  </si>
  <si>
    <t>46191601</t>
  </si>
  <si>
    <t>Prestar el servicio de recarga y mantenimiento de los extintores del Ministerio de Ciencia, Tecnología e Innovación.</t>
  </si>
  <si>
    <t>86132000</t>
  </si>
  <si>
    <t>Prestación de servicios de formación y capacitación en el marco del Plan Institucional de Capacitación 2025 del Ministerio de Ciencia, Tecnología e Innovación.</t>
  </si>
  <si>
    <t>42172001;46181501;55121725;31201500;39111610;60131105;42171917</t>
  </si>
  <si>
    <t>Adquisición de elementos requeridos para la ejecución de actividades del programa de medicina preventiva, seguridad industrial e higiene ocupacional del Sistema de Gestión de Seguridad y Salud en el Trabajo del Ministerio de Ciencia, Tecnología e Innovación.</t>
  </si>
  <si>
    <t>86131700</t>
  </si>
  <si>
    <t>Prestación de servicios para servicios para la ejecución de acciones y estratégicas pedagógicas requeridas en el marco del Plan Estratégico de Seguridad Vial - PESVIAL 2025 del Ministerio de Ciencia, Tecnología e Innovación.</t>
  </si>
  <si>
    <t>53101602;53101604;53101902;53101904;53111601;53111602</t>
  </si>
  <si>
    <t>Adquisición de bonos de dotación ( vestuario y calzado) para los servidores públicos (que tienen este derecho) vinculados al Ministerio de Ciencia, Tecnología e Innovación.</t>
  </si>
  <si>
    <t>43233201</t>
  </si>
  <si>
    <t>Suministro de certificados digitales de función pública y PJEE (Persona Jurídica Entidad Empresarial) para SIIF, con los cupos de emisión y sus correspondientes dispositivos criptográficos de almacenamiento digital TOKEN, de acuerdo con la necesidad de la Entidad.</t>
  </si>
  <si>
    <t>90121502;78111502</t>
  </si>
  <si>
    <t>78131602</t>
  </si>
  <si>
    <t>Prestar los servicios de bodegaje, custodia, préstamo, atención de consultas y suministros de insumos de archivo requeridos para la correcta administración del acervo documental del Ministerio de Ciencia, Tecnología e Innovación - Minciencias</t>
  </si>
  <si>
    <t>78181701</t>
  </si>
  <si>
    <t>Suministro de combustible en el territorio nacional para los vehículos al servicio del Ministerio de Ciencia, Tecnología e Innovación, conforme al AMP CCE-326-AMP-2022 (Categoría A)</t>
  </si>
  <si>
    <t>Suministro de combustible en el territorio nacional para los vehículos al servicio del Ministerio de Ciencia, Tecnología e Innovación, conforme al AMP CCE-326-AMP-2022 (Categoría C)</t>
  </si>
  <si>
    <t>78102200</t>
  </si>
  <si>
    <t>Contratar la prestación de los servicios de correo certificado en sus diferentes modalidades y el servicio de mensajería especializada, de acuerdo con las necesidades del Ministerio de Ciencia, Tecnología e Innovación - Minciencias.</t>
  </si>
  <si>
    <t>80131500</t>
  </si>
  <si>
    <t>Conceder en arrendamiento a MINCIENCIAS el uso de las áreas comunes para la utilización de los ductos del Edificio T7/T8 de la Ciudad Empresarial Sarmiento Angulo P.H., para garantizar los servicios de conectividad de la entidad</t>
  </si>
  <si>
    <t>31162800;30191800;39121700</t>
  </si>
  <si>
    <t>Suministro de insumos, herramientas y productos de ferretería, de acuerdo con las cantidades y especificaciones técnicas requeridas por el Ministerio de Ciencia, Tecnología e Innovación.</t>
  </si>
  <si>
    <t>72154043</t>
  </si>
  <si>
    <t>Prestar el servicio de fumigación para las oficinas y depósitos propiedad del Ministerio de Ciencia, Tecnología e Innovación.</t>
  </si>
  <si>
    <t>14111506;44111900;44121800;44101800;44121900;44121500;44122000;44121600;44122100;44121700;44111500</t>
  </si>
  <si>
    <t>Suministrar bienes o elementos de papelería, útiles de escritorio y oficina para el funcionamiento del Ministerio de Ciencia Tecnología e Innovación.</t>
  </si>
  <si>
    <t>72101507;72101510;72153613;72154022;72154066;73152108</t>
  </si>
  <si>
    <t>Prestar el servicio de mantenimiento preventivo y correctivo para los bienes muebles e inmuebles del Ministerio de Ciencia, Tecnología e Innovación, con suministro de elementos e insumos y mano de obra.</t>
  </si>
  <si>
    <t>78181500</t>
  </si>
  <si>
    <t>Servicio de mantenimiento preventivo y correctivo, incluyendo el suministro de repuestos originales, mano de obra y accesorios para cada uno de los vehículos eléctricos que conforman el parque automotor de MINCIENCIAS</t>
  </si>
  <si>
    <t>Servicio de mantenimiento preventivo y correctivo, incluyendo el suministro de repuestos originales, mano de obra y accesorios para cada uno de los vehículos que conforman el parque automotor de MINCIENCIAS</t>
  </si>
  <si>
    <t>77101500;77101505</t>
  </si>
  <si>
    <t>Contratar el servicio de monitoreo de condiciones ambientales carga microbiológica e iluminación en ambientes y superficies de archivo del Ministerio de Ciencia Tecnología e innovación - Minciencias</t>
  </si>
  <si>
    <t>78181703;95121644</t>
  </si>
  <si>
    <t>Contratar el arrendamiento de un (1) parqueadero para el vehículo de placas BAK992, de conformidad con los requerimientos que solicite el Ministerio de Ciencia, Tecnología e Innovación - MINCIENCIAS.</t>
  </si>
  <si>
    <t>84131503</t>
  </si>
  <si>
    <t>Adquirir las pólizas del Seguro Obligatorio de Accidentes de Tránsito - SOAT, para los vehículos propiedad del Ministerio de Ciencia, Tecnología e Innovación - MINCIENCIAS.</t>
  </si>
  <si>
    <t>84131500;84131600</t>
  </si>
  <si>
    <t>76111501;90101700</t>
  </si>
  <si>
    <t>Adquisición del servicio integral de Aseo y Cafetería, incluido el suministro de insumos</t>
  </si>
  <si>
    <t>92121504;92101501;92121801</t>
  </si>
  <si>
    <t>Aunar esfuerzos técnicos, administrativos y financieros entre LA UNIDAD NACIONAL DE PROTECCIÓN - UNP y EL MINISTERIO DE CIENCIA, TECNOLOGÍA E INNOVACIÓN - MINCIENCIAS, que permitan ejercer la adecuada protección del (de la) Ministro (a) de Ciencia, Tecnología e Innovación, quien, en razón a su cargo y funciones presenta un riesgo para su vida, integridad, libertad y seguridad personal.</t>
  </si>
  <si>
    <t>52161523</t>
  </si>
  <si>
    <t>Adquisición de radios de comunicación para la Brigada de emergencia del Ministerio de Ciencia, Tecnología e Innovación</t>
  </si>
  <si>
    <t>92101501;92121502;92121504</t>
  </si>
  <si>
    <t>Prestar el servicio integral de vigilancia y seguridad privada con y sin armas de fuego, en la modalidad fija y móvil, con medios de apoyo humano para la sede del Ministerio de Ciencia, Tecnología e Innovación – MINCIENCIAS o donde la Entidad así lo requiera.</t>
  </si>
  <si>
    <t>80141600</t>
  </si>
  <si>
    <t>Contratar los servicios de un operador logístico que apoye los eventos y/o actividades programadas por el Ministerio de Ciencia, Tecnología e Innovación a lo largo del territorio nacional.</t>
  </si>
  <si>
    <t>25173100</t>
  </si>
  <si>
    <t>Contratar el servicio de monitoreo satelital tipo GPS para realizar control y seguimiento para los vehículos del parque automotor del Ministerio de Ciencia Tecnología e Innovación.</t>
  </si>
  <si>
    <t>40161502</t>
  </si>
  <si>
    <t>Adquisición de filtros para dispensadores de agua de propiedad de la Entidad.</t>
  </si>
  <si>
    <t>86131504;82101905;82101903;80161507;81141601;82101601;82101602;82101603;82101800</t>
  </si>
  <si>
    <t>Prestación del servicio de pauta en medios de comunicación impresos, digitales, televisivos, radiales y otros para la ejecución de la estrategia y/o plan de medios diseñada por la oficina asesora de comunicaciones con el fin de difundir las acciones misionales del Ministerio de Ciencia, Tecnología e Innovación.</t>
  </si>
  <si>
    <t>86111604</t>
  </si>
  <si>
    <t>El contratista se obliga a prestar a la Entidad, con plena autonomía, técnica y administrativa los servicios profesionales para apoyar a la Oficina Asesora de Planeación e Innovación Institucional, en la estructuración metodológica de la ruta de planeación estratégica 2026 y el acompañamiento en las jornadas de trabajo con el equipo directivo.</t>
  </si>
  <si>
    <t>84111603</t>
  </si>
  <si>
    <t>Prestación de servicios para la realización de la auditoria de seguimiento al certificado del Sistema de Gestión de Calidad del Ministerio de Ciencia, Tecnología e Innovación, de acuerdo con los requisitos en la norma técnica internacional ISO 9001:2015.</t>
  </si>
  <si>
    <t>84111603;84111601;84111602</t>
  </si>
  <si>
    <t>Prestación de servicios para realización de la auditoría interna a los procesos y procedimientos de MINCIENCIAS, bajo la Norma Técnica Internacional ISO 9001:2015, así como de la Auditoría Interna al Modelo de Seguridad y Privacidad de la Información y al Sistema de Seguridad y Salud en el Trabajo.</t>
  </si>
  <si>
    <t>55101519</t>
  </si>
  <si>
    <t>Prestar el servicio de publicación y divulgación en el DIARIO OFICIAL de normas y actos administrativos de carácter general y otros documentos de carácter oficial proferidos</t>
  </si>
  <si>
    <t>Andrés Ricardo Oviedo León</t>
  </si>
  <si>
    <t>6258480</t>
  </si>
  <si>
    <t>raoviedo@minciencias.gov.co</t>
  </si>
  <si>
    <t xml:space="preserve">Ricardo Andrés Oviedo León </t>
  </si>
  <si>
    <t>(601) 6258480</t>
  </si>
  <si>
    <t>Daniel Rodrigo Tarquino Mosquera</t>
  </si>
  <si>
    <t>drtarquino@minciencias.gov.co</t>
  </si>
  <si>
    <t>César Fabián Gómez Vega Oficina de Tecnologías y Sistemas de Información</t>
  </si>
  <si>
    <t>cfgomez@minciencias.gov.co</t>
  </si>
  <si>
    <t>Harold Alexander Méndez Guevara- Oficina de Tecnología y Sistemas de Información</t>
  </si>
  <si>
    <t>hamendez@minciencias.gov.co</t>
  </si>
  <si>
    <t>hamendez@minciencias.gov.cox</t>
  </si>
  <si>
    <t>María Patricia León Alarcón- 
Dirección de Talento Humano</t>
  </si>
  <si>
    <t>mpleon@minciencias.gov.co</t>
  </si>
  <si>
    <t>María Patricia León Alarcón- Dirección de Talento Humano</t>
  </si>
  <si>
    <t>Luz Myriam Lozada Martin- Dirección Administrativa y Financiera</t>
  </si>
  <si>
    <t>lmlozada@minciencias.gov.co</t>
  </si>
  <si>
    <t>Luz Adriana Figueroa Gómez- Dirección Administrativa y Financiera</t>
  </si>
  <si>
    <t>lafigueroa@minciencias.gov.co</t>
  </si>
  <si>
    <t>Luz Adriana Figueroa Gómez- 
Dirección Administrativa y Financiera</t>
  </si>
  <si>
    <t>Martha Viviana Guerrero Ruales- 
Despacho Ministerial
Oficina Asesora de Comunic</t>
  </si>
  <si>
    <t>mvguerrero@minciencias.gov.co</t>
  </si>
  <si>
    <t>César Fabián Gómez Vega- 
Oficina Asesora de Planeación e Innovación Institucion</t>
  </si>
  <si>
    <t>Jaime Alberto Rodríguez Marín</t>
  </si>
  <si>
    <t>jarodriguezma@minciencias.gov.co</t>
  </si>
  <si>
    <t>EN SUSCRIPCION DE CONTRATO</t>
  </si>
  <si>
    <t>CONTRATADO</t>
  </si>
  <si>
    <t>Febrero</t>
  </si>
  <si>
    <t xml:space="preserve">C-3999-1000-1-53105B-3999062-02 </t>
  </si>
  <si>
    <t>EN AJUSTE</t>
  </si>
  <si>
    <t>Marzo</t>
  </si>
  <si>
    <t>A-02-02-02-007-002</t>
  </si>
  <si>
    <t>A-02-02-02-007-003</t>
  </si>
  <si>
    <t>A-02-02-02-008-005</t>
  </si>
  <si>
    <t>Abril</t>
  </si>
  <si>
    <t>PUBLICADO</t>
  </si>
  <si>
    <t xml:space="preserve"> A-02-02-02-009-002</t>
  </si>
  <si>
    <t>Secretaria General</t>
  </si>
  <si>
    <t>REGALIAS</t>
  </si>
  <si>
    <t>Adquisición y  renovación tecnológica, incluyendo servicios de soporte y mantenimiento para las diversas plataformas tecnológicas del BMS para el Ministerio de Ciencia, Tecnología e Innovación; Minciencias.</t>
  </si>
  <si>
    <t>Adquisición de licencias Smartkey, incluyendo 1 unidad de Smart Design Esmeralda y servicio de soporte técnico proactivo el Ministerio de Ciencia, Tecnología e Innovación.</t>
  </si>
  <si>
    <t>Suministro de tiquetes aéreos nacionales e internacionales de acuerdo con las necesidades del Ministerio de Ciencia, Tecnología e Innovación.</t>
  </si>
  <si>
    <t>Contratar las pólizas que componen el programa de seguros de MINCIENCIAS para cubrir los bienes e intereses patrimoniales y/o por los cuales sea o llegare a ser legalmente responsable en el desarrollo de su actividad.</t>
  </si>
  <si>
    <t>80101500</t>
  </si>
  <si>
    <t>Prestar los servicios especializados para la elaboración, documentación y transferencia del conocimiento del Plan de Continuidad del Negocio (BCP) para el ministerio de Ciencia, Tecnología e Innovación.</t>
  </si>
  <si>
    <t>81111508;81111504;81111503;81111501</t>
  </si>
  <si>
    <t>Realizar el mantenimiento adaptativo y evolutivo de los sistemas de información que hacen parte de la plataforma ScienTI  para el ministerio de Ciencia, Tecnología e Innovación.</t>
  </si>
  <si>
    <t>RETIRADO PAA</t>
  </si>
  <si>
    <t>EN ESTUDIOS PREVIOS</t>
  </si>
  <si>
    <t>APLAZADO</t>
  </si>
  <si>
    <t>SIN CONTRATAR</t>
  </si>
  <si>
    <t>CANCELADO</t>
  </si>
  <si>
    <t>EN REVISIÓN</t>
  </si>
  <si>
    <t>se radico por parte del area el dia 13 de junio y se encuentra en revisión por SEGEL</t>
  </si>
  <si>
    <t>Se encuentra en ajuste por parte del area</t>
  </si>
  <si>
    <t>PLAN ANUAL DE ADQUISICIONES 2025</t>
  </si>
  <si>
    <t>Mayo</t>
  </si>
  <si>
    <t>A-02-02-02-008-003</t>
  </si>
  <si>
    <t>25/04/2025 </t>
  </si>
  <si>
    <t>1/04/2025 </t>
  </si>
  <si>
    <t xml:space="preserve">A-02-02-01-002-003
A-02-02-01-002-007
A-02-02-01-003-002
A-02-02-01-003-005
A-02-02-01-003-006
A-02-02-01-003-007
A-02-02-01-003-008
A-02-02-01-004-002
A-02-02-01-004-004
A-02-02-01-004-009
A-02-02-02-008-005
</t>
  </si>
  <si>
    <t xml:space="preserve">A-02-02-01-002-
008 </t>
  </si>
  <si>
    <t>Dependencia</t>
  </si>
  <si>
    <t>Radicadas a I semestre</t>
  </si>
  <si>
    <t>Pendientes por radicar I semestre</t>
  </si>
  <si>
    <t>Procesos II Semestre</t>
  </si>
  <si>
    <t>Oficina Asesora de Planeación e Innovación Institucional OAPII</t>
  </si>
  <si>
    <t>Oficina de Tecnologías y Sistemas de Información OTSI</t>
  </si>
  <si>
    <t>Dirección Administrativa y Financiera DAF</t>
  </si>
  <si>
    <t>Dirección Talento Humano</t>
  </si>
  <si>
    <t>Oficina Asesora de Comunicaciones</t>
  </si>
  <si>
    <t>Valor total</t>
  </si>
  <si>
    <t xml:space="preserve">Valor total </t>
  </si>
  <si>
    <t>TOTAL ($)</t>
  </si>
  <si>
    <t>Prestación de servicios y apoyo a la gestión (corresponden a 4 lineas del PAA)</t>
  </si>
  <si>
    <t>Total Procesos</t>
  </si>
  <si>
    <t>SUBTOTAL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</si>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</sst>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164" formatCode="_(&quot;$&quot;\ * #,##0.00_);_(&quot;$&quot;\ * \(#,##0.00\);_(&quot;$&quot;\ * &quot;-&quot;??_);_(@_)"/>
    <numFmt numFmtId="165" formatCode="_(&quot;$&quot;\ * #,##0_);_(&quot;$&quot;\ * \(#,##0\);_(&quot;$&quot;\ * &quot;-&quot;??_);_(@_)"/>
    <numFmt numFmtId="166" formatCode="dd/mm/yyyy;@"/>
    <numFmt numFmtId="167" formatCode="&quot;$&quot;#,##0"/>
    <numFmt numFmtId="168" formatCode="#,###\ &quot;COP&quot;"/>
  </numFmts>
  <fonts count="22" x14ac:knownFonts="1">
    <font>
      <sz val="11"/>
      <color theme="1"/>
      <name val="Calibri"/>
      <family val="2"/>
      <scheme val="minor"/>
    </font>
    <font>
      <sz val="11"/>
      <color theme="1"/>
      <name val="Calibri"/>
      <family val="2"/>
      <scheme val="minor"/>
    </font>
    <font>
      <sz val="10"/>
      <color indexed="8"/>
      <name val="Arial"/>
      <family val="2"/>
    </font>
    <font>
      <b/>
      <sz val="10"/>
      <color theme="1"/>
      <name val="Verdana"/>
      <family val="2"/>
    </font>
    <font>
      <sz val="10"/>
      <name val="Arial"/>
      <family val="2"/>
    </font>
    <font>
      <sz val="11"/>
      <color theme="1"/>
      <name val="Verdana"/>
      <family val="2"/>
    </font>
    <font>
      <b/>
      <sz val="11"/>
      <name val="Verdana"/>
      <family val="2"/>
    </font>
    <font>
      <sz val="11"/>
      <name val="Verdana"/>
      <family val="2"/>
    </font>
    <font>
      <sz val="11"/>
      <color theme="0"/>
      <name val="Verdana"/>
      <family val="2"/>
    </font>
    <font>
      <b/>
      <sz val="11"/>
      <color theme="0"/>
      <name val="Verdana"/>
      <family val="2"/>
    </font>
    <font>
      <sz val="11"/>
      <color rgb="FF000000"/>
      <name val="Verdana"/>
      <family val="2"/>
    </font>
    <font>
      <b/>
      <sz val="14"/>
      <color theme="1"/>
      <name val="Verdana"/>
      <family val="2"/>
    </font>
    <font>
      <b/>
      <sz val="8"/>
      <name val="Verdana"/>
      <family val="2"/>
    </font>
    <font>
      <sz val="8"/>
      <name val="Verdana"/>
      <family val="2"/>
    </font>
    <font>
      <b/>
      <sz val="8"/>
      <color theme="0"/>
      <name val="Verdana"/>
      <family val="2"/>
    </font>
    <font>
      <sz val="8"/>
      <color theme="1"/>
      <name val="Verdana"/>
      <family val="2"/>
    </font>
    <font>
      <b/>
      <sz val="8"/>
      <color theme="1"/>
      <name val="Verdana"/>
      <family val="2"/>
    </font>
    <font>
      <sz val="10"/>
      <color theme="1"/>
      <name val="Verdana"/>
      <family val="2"/>
    </font>
    <font>
      <sz val="10"/>
      <color theme="1"/>
      <name val="Arial"/>
      <family val="2"/>
    </font>
    <font>
      <b/>
      <sz val="16"/>
      <color rgb="FFFFFFFF"/>
      <name val="Aptos"/>
      <family val="2"/>
    </font>
    <font>
      <sz val="16"/>
      <color rgb="FF000000"/>
      <name val="Aptos"/>
      <family val="2"/>
    </font>
    <font>
      <b/>
      <sz val="16"/>
      <color rgb="FF000000"/>
      <name val="Aptos"/>
      <family val="2"/>
    </font>
  </fonts>
  <fills count="9">
    <fill>
      <patternFill patternType="none"/>
    </fill>
    <fill>
      <patternFill patternType="gray125"/>
    </fill>
    <fill>
      <patternFill patternType="solid">
        <fgColor theme="0"/>
        <bgColor indexed="64"/>
      </patternFill>
    </fill>
    <fill>
      <patternFill patternType="solid">
        <fgColor rgb="FFDBE5F1"/>
        <bgColor indexed="64"/>
      </patternFill>
    </fill>
    <fill>
      <patternFill patternType="solid">
        <fgColor theme="9" tint="0.79998168889431442"/>
        <bgColor indexed="0"/>
      </patternFill>
    </fill>
    <fill>
      <patternFill patternType="solid">
        <fgColor rgb="FF3D643D"/>
        <bgColor indexed="0"/>
      </patternFill>
    </fill>
    <fill>
      <patternFill patternType="solid">
        <fgColor rgb="FF3D643D"/>
        <bgColor indexed="64"/>
      </patternFill>
    </fill>
    <fill>
      <patternFill patternType="solid">
        <fgColor rgb="FF196B24"/>
        <bgColor indexed="64"/>
      </patternFill>
    </fill>
    <fill>
      <patternFill patternType="solid">
        <fgColor them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8">
    <xf numFmtId="0" fontId="0" fillId="0" borderId="0"/>
    <xf numFmtId="164" fontId="1" fillId="0" borderId="0" applyFont="0" applyFill="0" applyBorder="0" applyAlignment="0" applyProtection="0"/>
    <xf numFmtId="0" fontId="2" fillId="0" borderId="0"/>
    <xf numFmtId="0" fontId="3" fillId="3" borderId="0" applyNumberFormat="0" applyBorder="0" applyProtection="0">
      <alignment horizontal="center" vertical="center"/>
    </xf>
    <xf numFmtId="0" fontId="4" fillId="0" borderId="0"/>
    <xf numFmtId="49" fontId="17" fillId="0" borderId="0" applyFill="0" applyBorder="0" applyProtection="0">
      <alignment horizontal="left" vertical="center"/>
    </xf>
    <xf numFmtId="168" fontId="18"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5" fillId="2" borderId="0" xfId="0" applyFont="1" applyFill="1" applyAlignment="1">
      <alignment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5" fillId="2" borderId="0" xfId="0" applyFont="1" applyFill="1"/>
    <xf numFmtId="0" fontId="5" fillId="2" borderId="0" xfId="0" applyFont="1" applyFill="1" applyAlignment="1">
      <alignment horizontal="center" wrapText="1"/>
    </xf>
    <xf numFmtId="0" fontId="8" fillId="2" borderId="0" xfId="0" applyFont="1" applyFill="1" applyAlignment="1">
      <alignment wrapText="1"/>
    </xf>
    <xf numFmtId="0" fontId="5" fillId="2" borderId="0" xfId="0" applyFont="1" applyFill="1" applyAlignment="1">
      <alignment horizontal="center" vertical="center" wrapText="1"/>
    </xf>
    <xf numFmtId="1" fontId="5" fillId="2" borderId="1" xfId="1" applyNumberFormat="1" applyFont="1" applyFill="1" applyBorder="1" applyAlignment="1">
      <alignment horizontal="center" vertical="center" wrapText="1"/>
    </xf>
    <xf numFmtId="165" fontId="5" fillId="2" borderId="1" xfId="1" applyNumberFormat="1" applyFont="1" applyFill="1" applyBorder="1" applyAlignment="1">
      <alignment horizontal="center" vertical="center" wrapText="1"/>
    </xf>
    <xf numFmtId="167" fontId="5" fillId="2" borderId="1" xfId="1" applyNumberFormat="1" applyFont="1" applyFill="1" applyBorder="1" applyAlignment="1">
      <alignment horizontal="center" vertical="center" wrapText="1"/>
    </xf>
    <xf numFmtId="166" fontId="5" fillId="2" borderId="1" xfId="1" applyNumberFormat="1" applyFont="1" applyFill="1" applyBorder="1" applyAlignment="1">
      <alignment horizontal="center" vertical="center" wrapText="1"/>
    </xf>
    <xf numFmtId="165" fontId="5" fillId="2" borderId="1" xfId="1" applyNumberFormat="1" applyFont="1" applyFill="1" applyBorder="1" applyAlignment="1">
      <alignment vertical="center" wrapText="1"/>
    </xf>
    <xf numFmtId="167" fontId="5" fillId="2" borderId="1" xfId="1" applyNumberFormat="1" applyFont="1" applyFill="1" applyBorder="1" applyAlignment="1">
      <alignment vertical="center" wrapText="1"/>
    </xf>
    <xf numFmtId="166" fontId="5" fillId="2" borderId="1" xfId="1" applyNumberFormat="1" applyFont="1" applyFill="1" applyBorder="1" applyAlignment="1">
      <alignment vertical="center" wrapText="1"/>
    </xf>
    <xf numFmtId="0" fontId="5" fillId="2" borderId="1" xfId="0" applyFont="1" applyFill="1" applyBorder="1" applyAlignment="1">
      <alignment horizontal="justify"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1" fontId="5" fillId="2" borderId="1" xfId="1" applyNumberFormat="1" applyFont="1" applyFill="1" applyBorder="1" applyAlignment="1">
      <alignment horizontal="justify" vertical="center" wrapText="1"/>
    </xf>
    <xf numFmtId="0" fontId="5" fillId="0" borderId="0" xfId="0" applyFont="1" applyAlignment="1">
      <alignment wrapText="1"/>
    </xf>
    <xf numFmtId="0" fontId="6" fillId="2" borderId="1" xfId="4" applyFont="1" applyFill="1" applyBorder="1" applyAlignment="1">
      <alignment horizontal="center" vertical="center" wrapText="1"/>
    </xf>
    <xf numFmtId="0" fontId="12" fillId="2" borderId="1" xfId="4" applyFont="1" applyFill="1" applyBorder="1" applyAlignment="1">
      <alignment horizontal="justify" vertical="center" wrapText="1"/>
    </xf>
    <xf numFmtId="0" fontId="13" fillId="2" borderId="1" xfId="4" applyFont="1" applyFill="1" applyBorder="1" applyAlignment="1">
      <alignment horizontal="justify" vertical="center" wrapText="1"/>
    </xf>
    <xf numFmtId="0" fontId="16" fillId="0" borderId="1" xfId="4" applyFont="1" applyBorder="1" applyAlignment="1">
      <alignment horizontal="justify" vertical="center" wrapText="1"/>
    </xf>
    <xf numFmtId="0" fontId="15" fillId="0" borderId="0" xfId="0" applyFont="1"/>
    <xf numFmtId="0" fontId="9" fillId="5" borderId="19" xfId="2" applyFont="1" applyFill="1" applyBorder="1" applyAlignment="1">
      <alignment horizontal="center" vertical="center" wrapText="1"/>
    </xf>
    <xf numFmtId="0" fontId="14" fillId="5" borderId="18" xfId="2" applyFont="1" applyFill="1" applyBorder="1" applyAlignment="1">
      <alignment horizontal="center" vertical="center" wrapText="1"/>
    </xf>
    <xf numFmtId="0" fontId="9" fillId="5" borderId="1" xfId="2" applyFont="1" applyFill="1" applyBorder="1" applyAlignment="1">
      <alignment horizontal="center" vertical="center" wrapText="1"/>
    </xf>
    <xf numFmtId="0" fontId="6" fillId="4" borderId="1" xfId="2"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0" applyNumberFormat="1" applyFont="1" applyFill="1" applyBorder="1" applyAlignment="1">
      <alignment horizontal="justify" vertical="center" wrapText="1"/>
    </xf>
    <xf numFmtId="0" fontId="5" fillId="2" borderId="1" xfId="0" applyFont="1" applyFill="1" applyBorder="1" applyAlignment="1">
      <alignment wrapText="1"/>
    </xf>
    <xf numFmtId="0" fontId="0" fillId="0" borderId="0" xfId="0" applyAlignment="1">
      <alignment horizontal="center" vertical="center" wrapText="1"/>
    </xf>
    <xf numFmtId="0" fontId="5" fillId="2" borderId="1" xfId="1" applyNumberFormat="1" applyFont="1" applyFill="1" applyBorder="1" applyAlignment="1">
      <alignment horizontal="center" vertical="center" wrapText="1"/>
    </xf>
    <xf numFmtId="49" fontId="17" fillId="0" borderId="0" xfId="5" applyProtection="1">
      <alignment horizontal="left" vertical="center"/>
      <protection locked="0"/>
    </xf>
    <xf numFmtId="0" fontId="0" fillId="0" borderId="0" xfId="0" applyProtection="1">
      <protection locked="0"/>
    </xf>
    <xf numFmtId="49" fontId="17" fillId="0" borderId="0" xfId="5" applyAlignment="1" applyProtection="1">
      <alignment horizontal="left" vertical="center" wrapText="1"/>
      <protection locked="0"/>
    </xf>
    <xf numFmtId="49" fontId="17" fillId="0" borderId="0" xfId="5" applyAlignment="1" applyProtection="1">
      <alignment horizontal="center" vertical="center"/>
      <protection locked="0"/>
    </xf>
    <xf numFmtId="168" fontId="18" fillId="0" borderId="0" xfId="6" applyAlignment="1" applyProtection="1">
      <alignment horizontal="center" vertical="center"/>
      <protection locked="0"/>
    </xf>
    <xf numFmtId="0" fontId="5" fillId="0" borderId="0" xfId="0" applyFont="1" applyAlignment="1">
      <alignment horizontal="center" vertical="center" wrapText="1"/>
    </xf>
    <xf numFmtId="14" fontId="5" fillId="2" borderId="1" xfId="0" applyNumberFormat="1" applyFont="1" applyFill="1" applyBorder="1" applyAlignment="1">
      <alignment horizontal="center" vertical="center" wrapText="1"/>
    </xf>
    <xf numFmtId="14" fontId="5" fillId="2" borderId="0" xfId="0" applyNumberFormat="1" applyFont="1" applyFill="1" applyAlignment="1">
      <alignment horizontal="center" vertical="center" wrapText="1"/>
    </xf>
    <xf numFmtId="168" fontId="5" fillId="2" borderId="0" xfId="0" applyNumberFormat="1" applyFont="1" applyFill="1" applyAlignment="1">
      <alignment horizontal="center" vertical="center" wrapText="1"/>
    </xf>
    <xf numFmtId="9" fontId="5" fillId="2" borderId="0" xfId="7" applyFont="1" applyFill="1" applyAlignment="1">
      <alignment wrapText="1"/>
    </xf>
    <xf numFmtId="10" fontId="5" fillId="2" borderId="0" xfId="7" applyNumberFormat="1" applyFont="1" applyFill="1" applyAlignment="1">
      <alignment wrapText="1"/>
    </xf>
    <xf numFmtId="9" fontId="5" fillId="2" borderId="0" xfId="7" applyFont="1" applyFill="1" applyAlignment="1">
      <alignment horizontal="center" vertical="center" wrapText="1"/>
    </xf>
    <xf numFmtId="0" fontId="6" fillId="4" borderId="24" xfId="2" applyFont="1" applyFill="1" applyBorder="1" applyAlignment="1">
      <alignment horizontal="center" vertical="center" wrapText="1"/>
    </xf>
    <xf numFmtId="0" fontId="6" fillId="4" borderId="5" xfId="2" applyFont="1" applyFill="1" applyBorder="1" applyAlignment="1">
      <alignment horizontal="center" vertical="center" wrapText="1"/>
    </xf>
    <xf numFmtId="0" fontId="6" fillId="4" borderId="14" xfId="2" applyFont="1" applyFill="1" applyBorder="1" applyAlignment="1">
      <alignment horizontal="center" vertical="center" wrapText="1"/>
    </xf>
    <xf numFmtId="0" fontId="6" fillId="4" borderId="25" xfId="2" applyFont="1" applyFill="1" applyBorder="1" applyAlignment="1">
      <alignment horizontal="center" vertic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0" fontId="5" fillId="2" borderId="8" xfId="0" applyFont="1" applyFill="1" applyBorder="1" applyAlignment="1">
      <alignment horizontal="center" wrapText="1"/>
    </xf>
    <xf numFmtId="0" fontId="5" fillId="2" borderId="0" xfId="0" applyFont="1" applyFill="1" applyAlignment="1">
      <alignment horizontal="center" wrapText="1"/>
    </xf>
    <xf numFmtId="0" fontId="5" fillId="2" borderId="3" xfId="0" applyFont="1" applyFill="1" applyBorder="1" applyAlignment="1">
      <alignment horizontal="center" wrapText="1"/>
    </xf>
    <xf numFmtId="0" fontId="5" fillId="2" borderId="10" xfId="0" applyFont="1" applyFill="1" applyBorder="1" applyAlignment="1">
      <alignment horizontal="center" wrapText="1"/>
    </xf>
    <xf numFmtId="0" fontId="5" fillId="2" borderId="11" xfId="0" applyFont="1" applyFill="1" applyBorder="1" applyAlignment="1">
      <alignment horizontal="center" wrapText="1"/>
    </xf>
    <xf numFmtId="0" fontId="5" fillId="2" borderId="12" xfId="0" applyFont="1" applyFill="1" applyBorder="1" applyAlignment="1">
      <alignment horizontal="center" wrapText="1"/>
    </xf>
    <xf numFmtId="0" fontId="9" fillId="6" borderId="4"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20"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7" xfId="0" applyFont="1" applyBorder="1" applyAlignment="1">
      <alignment horizontal="center" vertical="center" wrapText="1"/>
    </xf>
    <xf numFmtId="0" fontId="11" fillId="2" borderId="1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1"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9" fillId="6" borderId="5" xfId="0" applyFont="1" applyFill="1" applyBorder="1" applyAlignment="1">
      <alignment horizontal="center" vertical="center" wrapText="1"/>
    </xf>
    <xf numFmtId="44" fontId="0" fillId="0" borderId="0" xfId="0" applyNumberFormat="1"/>
    <xf numFmtId="0" fontId="20" fillId="0" borderId="0" xfId="0" applyFont="1" applyFill="1" applyBorder="1" applyAlignment="1">
      <alignment horizontal="center" vertical="center" readingOrder="1"/>
    </xf>
    <xf numFmtId="9" fontId="0" fillId="0" borderId="0" xfId="7" applyFont="1"/>
    <xf numFmtId="0" fontId="19" fillId="7" borderId="1" xfId="0" applyFont="1" applyFill="1" applyBorder="1" applyAlignment="1">
      <alignment horizontal="center" vertical="center" wrapText="1" readingOrder="1"/>
    </xf>
    <xf numFmtId="0" fontId="20" fillId="0" borderId="1" xfId="0" applyFont="1" applyBorder="1" applyAlignment="1">
      <alignment horizontal="center" vertical="center" readingOrder="1"/>
    </xf>
    <xf numFmtId="164" fontId="20" fillId="0" borderId="1" xfId="1" applyFont="1" applyBorder="1" applyAlignment="1">
      <alignment horizontal="center" vertical="center" readingOrder="1"/>
    </xf>
    <xf numFmtId="165" fontId="20" fillId="0" borderId="1" xfId="1" applyNumberFormat="1" applyFont="1" applyBorder="1" applyAlignment="1">
      <alignment horizontal="center" vertical="center" readingOrder="1"/>
    </xf>
    <xf numFmtId="0" fontId="21" fillId="0" borderId="1" xfId="0" applyFont="1" applyBorder="1" applyAlignment="1">
      <alignment horizontal="center" vertical="center" readingOrder="1"/>
    </xf>
    <xf numFmtId="165" fontId="21" fillId="0" borderId="1" xfId="0" applyNumberFormat="1" applyFont="1" applyBorder="1" applyAlignment="1">
      <alignment horizontal="center" vertical="center" readingOrder="1"/>
    </xf>
    <xf numFmtId="0" fontId="20" fillId="0" borderId="1" xfId="0" applyFont="1" applyBorder="1" applyAlignment="1">
      <alignment horizontal="center" vertical="center" wrapText="1" readingOrder="1"/>
    </xf>
    <xf numFmtId="0" fontId="20" fillId="0" borderId="1" xfId="0" applyFont="1" applyFill="1" applyBorder="1" applyAlignment="1">
      <alignment horizontal="center" vertical="center" wrapText="1" readingOrder="1"/>
    </xf>
    <xf numFmtId="0" fontId="21" fillId="0" borderId="1" xfId="0" applyFont="1" applyBorder="1" applyAlignment="1">
      <alignment horizontal="center" vertical="center" wrapText="1" readingOrder="1"/>
    </xf>
    <xf numFmtId="165" fontId="21" fillId="0" borderId="1" xfId="1" applyNumberFormat="1" applyFont="1" applyBorder="1" applyAlignment="1">
      <alignment horizontal="center" vertical="center" readingOrder="1"/>
    </xf>
    <xf numFmtId="0" fontId="0" fillId="8" borderId="1" xfId="0" applyFill="1" applyBorder="1"/>
  </cellXfs>
  <cellStyles count="8">
    <cellStyle name="BodyStyle" xfId="5" xr:uid="{B1BC2E07-CCFF-4E1A-A523-51CE1673ECB5}"/>
    <cellStyle name="Currency" xfId="6" xr:uid="{7367F23A-0924-4F60-B2EA-B1A50D3E9522}"/>
    <cellStyle name="HeaderStyle" xfId="3" xr:uid="{00000000-0005-0000-0000-000000000000}"/>
    <cellStyle name="Moneda" xfId="1" builtinId="4"/>
    <cellStyle name="Normal" xfId="0" builtinId="0"/>
    <cellStyle name="Normal 2" xfId="4" xr:uid="{00000000-0005-0000-0000-000004000000}"/>
    <cellStyle name="Normal_CV2005" xfId="2" xr:uid="{00000000-0005-0000-0000-000005000000}"/>
    <cellStyle name="Porcentaje" xfId="7" builtinId="5"/>
  </cellStyles>
  <dxfs count="19">
    <dxf>
      <fill>
        <patternFill>
          <bgColor rgb="FFB7EF03"/>
        </patternFill>
      </fill>
    </dxf>
    <dxf>
      <fill>
        <patternFill>
          <bgColor rgb="FFB7EF03"/>
        </patternFill>
      </fill>
    </dxf>
    <dxf>
      <fill>
        <patternFill>
          <bgColor rgb="FFB7EF03"/>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B7EF03"/>
        </patternFill>
      </fill>
    </dxf>
    <dxf>
      <fill>
        <patternFill>
          <bgColor rgb="FFB7EF03"/>
        </patternFill>
      </fill>
    </dxf>
    <dxf>
      <fill>
        <patternFill>
          <bgColor rgb="FFB7EF03"/>
        </patternFill>
      </fill>
    </dxf>
    <dxf>
      <fill>
        <patternFill>
          <bgColor rgb="FFB7EF03"/>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colors>
    <mruColors>
      <color rgb="FF3D643D"/>
      <color rgb="FF0000CC"/>
      <color rgb="FF3366CC"/>
      <color rgb="FFE6EFFD"/>
      <color rgb="FF3772FF"/>
      <color rgb="FF9DBEFF"/>
      <color rgb="FF4573D0"/>
      <color rgb="FF5B8BFF"/>
      <color rgb="FFFF00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0</xdr:row>
      <xdr:rowOff>88348</xdr:rowOff>
    </xdr:from>
    <xdr:to>
      <xdr:col>2</xdr:col>
      <xdr:colOff>1619885</xdr:colOff>
      <xdr:row>2</xdr:row>
      <xdr:rowOff>203173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0881" t="16322" r="9568" b="17636"/>
        <a:stretch>
          <a:fillRect/>
        </a:stretch>
      </xdr:blipFill>
      <xdr:spPr>
        <a:xfrm>
          <a:off x="2015435" y="88348"/>
          <a:ext cx="1238885" cy="906780"/>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361951</xdr:colOff>
      <xdr:row>0</xdr:row>
      <xdr:rowOff>66675</xdr:rowOff>
    </xdr:from>
    <xdr:to>
      <xdr:col>0</xdr:col>
      <xdr:colOff>1355726</xdr:colOff>
      <xdr:row>0</xdr:row>
      <xdr:rowOff>720725</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0881" t="16322" r="9568" b="17636"/>
        <a:stretch>
          <a:fillRect/>
        </a:stretch>
      </xdr:blipFill>
      <xdr:spPr>
        <a:xfrm>
          <a:off x="361951" y="66675"/>
          <a:ext cx="987425" cy="654050"/>
        </a:xfrm>
        <a:prstGeom prst="rect">
          <a:avLst/>
        </a:prstGeom>
        <a:noFill/>
        <a:ln>
          <a:noFill/>
          <a:prstDash/>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E526"/>
  <sheetViews>
    <sheetView tabSelected="1" topLeftCell="C6" zoomScale="60" zoomScaleNormal="60" zoomScaleSheetLayoutView="18" workbookViewId="0">
      <pane ySplit="1" topLeftCell="A14" activePane="bottomLeft" state="frozen"/>
      <selection activeCell="B6" sqref="B6"/>
      <selection pane="bottomLeft" activeCell="C18" sqref="C18"/>
    </sheetView>
  </sheetViews>
  <sheetFormatPr baseColWidth="10" defaultColWidth="10.85546875" defaultRowHeight="14.25" x14ac:dyDescent="0.2"/>
  <cols>
    <col min="1" max="1" width="3.7109375" style="1" customWidth="1"/>
    <col min="2" max="2" width="20.7109375" style="1" customWidth="1"/>
    <col min="3" max="3" width="38.7109375" style="1" customWidth="1"/>
    <col min="4" max="4" width="20.7109375" style="7" customWidth="1"/>
    <col min="5" max="5" width="19" style="7" customWidth="1"/>
    <col min="6" max="6" width="18" style="7" customWidth="1"/>
    <col min="7" max="7" width="19.42578125" style="7" customWidth="1"/>
    <col min="8" max="8" width="16.5703125" style="7" customWidth="1"/>
    <col min="9" max="9" width="17.7109375" style="7" customWidth="1"/>
    <col min="10" max="10" width="23.7109375" style="7" customWidth="1"/>
    <col min="11" max="11" width="25.28515625" style="40" customWidth="1"/>
    <col min="12" max="12" width="18.5703125" style="20" hidden="1" customWidth="1"/>
    <col min="13" max="13" width="20.28515625" style="20" hidden="1" customWidth="1"/>
    <col min="14" max="14" width="18.5703125" style="20" hidden="1" customWidth="1"/>
    <col min="15" max="15" width="20.28515625" style="20" hidden="1" customWidth="1"/>
    <col min="16" max="16" width="25.140625" style="7" hidden="1" customWidth="1"/>
    <col min="17" max="17" width="19.5703125" style="5" hidden="1" customWidth="1"/>
    <col min="18" max="18" width="34.28515625" style="5" hidden="1" customWidth="1"/>
    <col min="19" max="19" width="20.28515625" style="1" customWidth="1"/>
    <col min="20" max="20" width="15.5703125" style="1" bestFit="1" customWidth="1"/>
    <col min="21" max="21" width="33.5703125" style="1" customWidth="1"/>
    <col min="22" max="22" width="18.7109375" style="1" customWidth="1"/>
    <col min="23" max="23" width="20.85546875" style="1" customWidth="1"/>
    <col min="24" max="24" width="11.5703125" style="1" customWidth="1"/>
    <col min="25" max="25" width="19.140625" style="1" customWidth="1"/>
    <col min="26" max="26" width="51.7109375" style="1" customWidth="1"/>
    <col min="27" max="27" width="2.28515625" style="1" customWidth="1"/>
    <col min="28" max="265" width="10.85546875" style="1"/>
    <col min="266" max="16384" width="10.85546875" style="4"/>
  </cols>
  <sheetData>
    <row r="1" spans="1:27" ht="31.5" customHeight="1" x14ac:dyDescent="0.2">
      <c r="B1" s="51"/>
      <c r="C1" s="52"/>
      <c r="D1" s="53"/>
      <c r="E1" s="69" t="s">
        <v>7</v>
      </c>
      <c r="F1" s="70"/>
      <c r="G1" s="70"/>
      <c r="H1" s="70"/>
      <c r="I1" s="70"/>
      <c r="J1" s="70"/>
      <c r="K1" s="70"/>
      <c r="L1" s="70"/>
      <c r="M1" s="70"/>
      <c r="N1" s="70"/>
      <c r="O1" s="70"/>
      <c r="P1" s="70"/>
      <c r="Q1" s="70"/>
      <c r="R1" s="70"/>
      <c r="S1" s="70"/>
      <c r="T1" s="70"/>
      <c r="U1" s="70"/>
      <c r="V1" s="70"/>
      <c r="W1" s="70"/>
      <c r="X1" s="70"/>
      <c r="Y1" s="71"/>
      <c r="Z1" s="63" t="s">
        <v>29</v>
      </c>
      <c r="AA1" s="64"/>
    </row>
    <row r="2" spans="1:27" ht="31.5" customHeight="1" x14ac:dyDescent="0.2">
      <c r="B2" s="54"/>
      <c r="C2" s="55"/>
      <c r="D2" s="56"/>
      <c r="E2" s="72"/>
      <c r="F2" s="73"/>
      <c r="G2" s="73"/>
      <c r="H2" s="73"/>
      <c r="I2" s="73"/>
      <c r="J2" s="73"/>
      <c r="K2" s="73"/>
      <c r="L2" s="73"/>
      <c r="M2" s="73"/>
      <c r="N2" s="73"/>
      <c r="O2" s="73"/>
      <c r="P2" s="73"/>
      <c r="Q2" s="73"/>
      <c r="R2" s="73"/>
      <c r="S2" s="73"/>
      <c r="T2" s="73"/>
      <c r="U2" s="73"/>
      <c r="V2" s="73"/>
      <c r="W2" s="73"/>
      <c r="X2" s="73"/>
      <c r="Y2" s="74"/>
      <c r="Z2" s="65" t="s">
        <v>30</v>
      </c>
      <c r="AA2" s="66"/>
    </row>
    <row r="3" spans="1:27" ht="31.5" customHeight="1" thickBot="1" x14ac:dyDescent="0.25">
      <c r="B3" s="57"/>
      <c r="C3" s="58"/>
      <c r="D3" s="59"/>
      <c r="E3" s="75"/>
      <c r="F3" s="76"/>
      <c r="G3" s="76"/>
      <c r="H3" s="76"/>
      <c r="I3" s="76"/>
      <c r="J3" s="76"/>
      <c r="K3" s="76"/>
      <c r="L3" s="76"/>
      <c r="M3" s="76"/>
      <c r="N3" s="76"/>
      <c r="O3" s="76"/>
      <c r="P3" s="76"/>
      <c r="Q3" s="76"/>
      <c r="R3" s="76"/>
      <c r="S3" s="76"/>
      <c r="T3" s="76"/>
      <c r="U3" s="76"/>
      <c r="V3" s="76"/>
      <c r="W3" s="76"/>
      <c r="X3" s="76"/>
      <c r="Y3" s="77"/>
      <c r="Z3" s="67" t="s">
        <v>31</v>
      </c>
      <c r="AA3" s="68"/>
    </row>
    <row r="4" spans="1:27" ht="15.75" customHeight="1" thickBot="1" x14ac:dyDescent="0.25">
      <c r="A4" s="6"/>
      <c r="K4" s="7"/>
      <c r="L4" s="7"/>
      <c r="M4" s="7"/>
      <c r="N4" s="7"/>
      <c r="O4" s="7"/>
    </row>
    <row r="5" spans="1:27" ht="24.75" customHeight="1" x14ac:dyDescent="0.2">
      <c r="A5" s="6"/>
      <c r="B5" s="60" t="s">
        <v>267</v>
      </c>
      <c r="C5" s="61"/>
      <c r="D5" s="61"/>
      <c r="E5" s="61"/>
      <c r="F5" s="61"/>
      <c r="G5" s="61"/>
      <c r="H5" s="61"/>
      <c r="I5" s="61"/>
      <c r="J5" s="61"/>
      <c r="K5" s="61"/>
      <c r="L5" s="61"/>
      <c r="M5" s="61"/>
      <c r="N5" s="61"/>
      <c r="O5" s="61"/>
      <c r="P5" s="78"/>
      <c r="Q5" s="61"/>
      <c r="R5" s="62"/>
      <c r="S5" s="47" t="s">
        <v>13</v>
      </c>
      <c r="T5" s="48"/>
      <c r="U5" s="49"/>
      <c r="V5" s="49"/>
      <c r="W5" s="49"/>
      <c r="X5" s="49"/>
      <c r="Y5" s="49"/>
      <c r="Z5" s="50"/>
    </row>
    <row r="6" spans="1:27" ht="127.5" customHeight="1" x14ac:dyDescent="0.2">
      <c r="B6" s="28" t="s">
        <v>21</v>
      </c>
      <c r="C6" s="28" t="s">
        <v>6</v>
      </c>
      <c r="D6" s="28" t="s">
        <v>22</v>
      </c>
      <c r="E6" s="28" t="s">
        <v>8</v>
      </c>
      <c r="F6" s="28" t="s">
        <v>23</v>
      </c>
      <c r="G6" s="28" t="s">
        <v>24</v>
      </c>
      <c r="H6" s="28" t="s">
        <v>5</v>
      </c>
      <c r="I6" s="28" t="s">
        <v>4</v>
      </c>
      <c r="J6" s="28" t="s">
        <v>3</v>
      </c>
      <c r="K6" s="28" t="s">
        <v>2</v>
      </c>
      <c r="L6" s="28" t="s">
        <v>1</v>
      </c>
      <c r="M6" s="28" t="s">
        <v>0</v>
      </c>
      <c r="N6" s="28" t="s">
        <v>25</v>
      </c>
      <c r="O6" s="28" t="s">
        <v>9</v>
      </c>
      <c r="P6" s="28" t="s">
        <v>10</v>
      </c>
      <c r="Q6" s="28" t="s">
        <v>11</v>
      </c>
      <c r="R6" s="28" t="s">
        <v>12</v>
      </c>
      <c r="S6" s="29" t="s">
        <v>15</v>
      </c>
      <c r="T6" s="29" t="s">
        <v>26</v>
      </c>
      <c r="U6" s="29" t="s">
        <v>19</v>
      </c>
      <c r="V6" s="29" t="s">
        <v>16</v>
      </c>
      <c r="W6" s="29" t="s">
        <v>17</v>
      </c>
      <c r="X6" s="29" t="s">
        <v>18</v>
      </c>
      <c r="Y6" s="29" t="s">
        <v>20</v>
      </c>
      <c r="Z6" s="29" t="s">
        <v>14</v>
      </c>
    </row>
    <row r="7" spans="1:27" ht="89.25" x14ac:dyDescent="0.25">
      <c r="B7" s="35" t="s">
        <v>59</v>
      </c>
      <c r="C7" s="37" t="s">
        <v>60</v>
      </c>
      <c r="D7" s="38" t="s">
        <v>61</v>
      </c>
      <c r="E7" s="38" t="s">
        <v>61</v>
      </c>
      <c r="F7" s="38" t="s">
        <v>62</v>
      </c>
      <c r="G7" s="38" t="s">
        <v>61</v>
      </c>
      <c r="H7" s="38" t="s">
        <v>63</v>
      </c>
      <c r="I7" s="38" t="s">
        <v>61</v>
      </c>
      <c r="J7" s="39">
        <v>9000000000</v>
      </c>
      <c r="K7" s="39">
        <v>9000000000</v>
      </c>
      <c r="L7" s="35" t="s">
        <v>64</v>
      </c>
      <c r="M7" s="35" t="s">
        <v>64</v>
      </c>
      <c r="N7" s="35" t="s">
        <v>249</v>
      </c>
      <c r="O7" s="36"/>
      <c r="P7" s="35" t="s">
        <v>212</v>
      </c>
      <c r="Q7" s="35" t="s">
        <v>213</v>
      </c>
      <c r="R7" s="35" t="s">
        <v>214</v>
      </c>
      <c r="S7" s="30" t="s">
        <v>237</v>
      </c>
      <c r="T7" s="8"/>
      <c r="U7" s="8"/>
      <c r="V7" s="12"/>
      <c r="W7" s="13"/>
      <c r="X7" s="8"/>
      <c r="Y7" s="14"/>
      <c r="Z7" s="15"/>
    </row>
    <row r="8" spans="1:27" ht="127.5" x14ac:dyDescent="0.2">
      <c r="B8" s="37" t="s">
        <v>59</v>
      </c>
      <c r="C8" s="37" t="s">
        <v>65</v>
      </c>
      <c r="D8" s="38" t="s">
        <v>61</v>
      </c>
      <c r="E8" s="38" t="s">
        <v>61</v>
      </c>
      <c r="F8" s="38" t="s">
        <v>62</v>
      </c>
      <c r="G8" s="38" t="s">
        <v>61</v>
      </c>
      <c r="H8" s="38" t="s">
        <v>63</v>
      </c>
      <c r="I8" s="38" t="s">
        <v>61</v>
      </c>
      <c r="J8" s="39">
        <v>19635500000</v>
      </c>
      <c r="K8" s="39">
        <v>19635500000</v>
      </c>
      <c r="L8" s="35" t="s">
        <v>64</v>
      </c>
      <c r="M8" s="35" t="s">
        <v>64</v>
      </c>
      <c r="N8" s="35" t="s">
        <v>249</v>
      </c>
      <c r="O8" s="35" t="s">
        <v>66</v>
      </c>
      <c r="P8" s="35" t="s">
        <v>215</v>
      </c>
      <c r="Q8" s="35" t="s">
        <v>216</v>
      </c>
      <c r="R8" s="35" t="s">
        <v>214</v>
      </c>
      <c r="S8" s="30" t="s">
        <v>237</v>
      </c>
      <c r="T8" s="8"/>
      <c r="U8" s="8"/>
      <c r="V8" s="9"/>
      <c r="W8" s="10"/>
      <c r="X8" s="8"/>
      <c r="Y8" s="11"/>
      <c r="Z8" s="15"/>
    </row>
    <row r="9" spans="1:27" ht="42.75" x14ac:dyDescent="0.2">
      <c r="B9" s="37" t="s">
        <v>59</v>
      </c>
      <c r="C9" s="37" t="s">
        <v>67</v>
      </c>
      <c r="D9" s="38" t="s">
        <v>61</v>
      </c>
      <c r="E9" s="38" t="s">
        <v>61</v>
      </c>
      <c r="F9" s="38" t="s">
        <v>62</v>
      </c>
      <c r="G9" s="38" t="s">
        <v>61</v>
      </c>
      <c r="H9" s="38" t="s">
        <v>63</v>
      </c>
      <c r="I9" s="38" t="s">
        <v>61</v>
      </c>
      <c r="J9" s="39">
        <v>4732834937</v>
      </c>
      <c r="K9" s="39">
        <v>4732834937</v>
      </c>
      <c r="L9" s="35" t="s">
        <v>64</v>
      </c>
      <c r="M9" s="35" t="s">
        <v>64</v>
      </c>
      <c r="N9" s="35" t="s">
        <v>249</v>
      </c>
      <c r="O9" s="35" t="s">
        <v>66</v>
      </c>
      <c r="P9" s="35" t="s">
        <v>215</v>
      </c>
      <c r="Q9" s="35" t="s">
        <v>216</v>
      </c>
      <c r="R9" s="35" t="s">
        <v>214</v>
      </c>
      <c r="S9" s="30" t="s">
        <v>237</v>
      </c>
      <c r="T9" s="8"/>
      <c r="U9" s="8"/>
      <c r="V9" s="9"/>
      <c r="W9" s="10"/>
      <c r="X9" s="8"/>
      <c r="Y9" s="11"/>
      <c r="Z9" s="15"/>
    </row>
    <row r="10" spans="1:27" ht="114.75" x14ac:dyDescent="0.25">
      <c r="B10" s="37" t="s">
        <v>68</v>
      </c>
      <c r="C10" s="37" t="s">
        <v>69</v>
      </c>
      <c r="D10" s="38" t="s">
        <v>61</v>
      </c>
      <c r="E10" s="38" t="s">
        <v>61</v>
      </c>
      <c r="F10" s="38" t="s">
        <v>62</v>
      </c>
      <c r="G10" s="38" t="s">
        <v>61</v>
      </c>
      <c r="H10" s="38" t="s">
        <v>63</v>
      </c>
      <c r="I10" s="38" t="s">
        <v>70</v>
      </c>
      <c r="J10" s="39">
        <v>6417703910</v>
      </c>
      <c r="K10" s="39">
        <v>6417703910</v>
      </c>
      <c r="L10" s="35" t="s">
        <v>64</v>
      </c>
      <c r="M10" s="35" t="s">
        <v>64</v>
      </c>
      <c r="N10" s="35" t="s">
        <v>250</v>
      </c>
      <c r="O10" s="36"/>
      <c r="P10" s="35" t="s">
        <v>217</v>
      </c>
      <c r="Q10" s="35" t="s">
        <v>213</v>
      </c>
      <c r="R10" s="35" t="s">
        <v>218</v>
      </c>
      <c r="S10" s="30" t="s">
        <v>237</v>
      </c>
      <c r="T10" s="8"/>
      <c r="U10" s="8"/>
      <c r="V10" s="9"/>
      <c r="W10" s="10"/>
      <c r="X10" s="8"/>
      <c r="Y10" s="11"/>
      <c r="Z10" s="15"/>
    </row>
    <row r="11" spans="1:27" ht="165.75" x14ac:dyDescent="0.25">
      <c r="B11" s="37" t="s">
        <v>71</v>
      </c>
      <c r="C11" s="37" t="s">
        <v>72</v>
      </c>
      <c r="D11" s="38" t="s">
        <v>70</v>
      </c>
      <c r="E11" s="38" t="s">
        <v>70</v>
      </c>
      <c r="F11" s="38" t="s">
        <v>73</v>
      </c>
      <c r="G11" s="38" t="s">
        <v>61</v>
      </c>
      <c r="H11" s="38" t="s">
        <v>63</v>
      </c>
      <c r="I11" s="38" t="s">
        <v>61</v>
      </c>
      <c r="J11" s="39">
        <v>369518800</v>
      </c>
      <c r="K11" s="39">
        <v>369518800</v>
      </c>
      <c r="L11" s="35" t="s">
        <v>64</v>
      </c>
      <c r="M11" s="35" t="s">
        <v>64</v>
      </c>
      <c r="N11" s="35" t="s">
        <v>249</v>
      </c>
      <c r="O11" s="36"/>
      <c r="P11" s="35" t="s">
        <v>219</v>
      </c>
      <c r="Q11" s="35" t="s">
        <v>216</v>
      </c>
      <c r="R11" s="35" t="s">
        <v>220</v>
      </c>
      <c r="S11" s="30" t="s">
        <v>238</v>
      </c>
      <c r="T11" s="8" t="s">
        <v>239</v>
      </c>
      <c r="U11" s="8" t="s">
        <v>240</v>
      </c>
      <c r="V11" s="34"/>
      <c r="W11" s="10"/>
      <c r="X11" s="8">
        <v>33825</v>
      </c>
      <c r="Y11" s="11">
        <v>45702</v>
      </c>
      <c r="Z11" s="15"/>
    </row>
    <row r="12" spans="1:27" ht="89.25" x14ac:dyDescent="0.2">
      <c r="B12" s="37" t="s">
        <v>74</v>
      </c>
      <c r="C12" s="37" t="s">
        <v>75</v>
      </c>
      <c r="D12" s="38" t="s">
        <v>73</v>
      </c>
      <c r="E12" s="38" t="s">
        <v>88</v>
      </c>
      <c r="F12" s="38" t="s">
        <v>92</v>
      </c>
      <c r="G12" s="38" t="s">
        <v>61</v>
      </c>
      <c r="H12" s="38" t="s">
        <v>77</v>
      </c>
      <c r="I12" s="38" t="s">
        <v>61</v>
      </c>
      <c r="J12" s="39">
        <v>1663645151</v>
      </c>
      <c r="K12" s="39">
        <v>1663645151</v>
      </c>
      <c r="L12" s="35" t="s">
        <v>64</v>
      </c>
      <c r="M12" s="35" t="s">
        <v>64</v>
      </c>
      <c r="N12" s="35" t="s">
        <v>249</v>
      </c>
      <c r="O12" s="35" t="s">
        <v>66</v>
      </c>
      <c r="P12" s="37" t="s">
        <v>221</v>
      </c>
      <c r="Q12" s="35" t="s">
        <v>216</v>
      </c>
      <c r="R12" s="35" t="s">
        <v>222</v>
      </c>
      <c r="S12" s="30"/>
      <c r="T12" s="8"/>
      <c r="U12" s="8"/>
      <c r="V12" s="12"/>
      <c r="W12" s="13"/>
      <c r="X12" s="8"/>
      <c r="Y12" s="14"/>
      <c r="Z12" s="15"/>
    </row>
    <row r="13" spans="1:27" ht="76.5" x14ac:dyDescent="0.2">
      <c r="B13" s="37" t="s">
        <v>78</v>
      </c>
      <c r="C13" s="37" t="s">
        <v>79</v>
      </c>
      <c r="D13" s="38" t="s">
        <v>73</v>
      </c>
      <c r="E13" s="38" t="s">
        <v>73</v>
      </c>
      <c r="F13" s="38" t="s">
        <v>131</v>
      </c>
      <c r="G13" s="38" t="s">
        <v>61</v>
      </c>
      <c r="H13" s="38" t="s">
        <v>80</v>
      </c>
      <c r="I13" s="38" t="s">
        <v>61</v>
      </c>
      <c r="J13" s="39">
        <v>898850981</v>
      </c>
      <c r="K13" s="39">
        <v>898850981</v>
      </c>
      <c r="L13" s="35" t="s">
        <v>64</v>
      </c>
      <c r="M13" s="35" t="s">
        <v>64</v>
      </c>
      <c r="N13" s="35" t="s">
        <v>249</v>
      </c>
      <c r="O13" s="35" t="s">
        <v>66</v>
      </c>
      <c r="P13" s="37" t="s">
        <v>221</v>
      </c>
      <c r="Q13" s="35" t="s">
        <v>216</v>
      </c>
      <c r="R13" s="35" t="s">
        <v>222</v>
      </c>
      <c r="S13" s="30" t="s">
        <v>247</v>
      </c>
      <c r="T13" s="8"/>
      <c r="U13" s="8"/>
      <c r="V13" s="9"/>
      <c r="W13" s="10"/>
      <c r="X13" s="8"/>
      <c r="Y13" s="11"/>
      <c r="Z13" s="15"/>
    </row>
    <row r="14" spans="1:27" ht="51" x14ac:dyDescent="0.2">
      <c r="B14" s="37" t="s">
        <v>81</v>
      </c>
      <c r="C14" s="37" t="s">
        <v>82</v>
      </c>
      <c r="D14" s="38" t="s">
        <v>73</v>
      </c>
      <c r="E14" s="38" t="s">
        <v>73</v>
      </c>
      <c r="F14" s="38" t="s">
        <v>131</v>
      </c>
      <c r="G14" s="38" t="s">
        <v>61</v>
      </c>
      <c r="H14" s="38" t="s">
        <v>80</v>
      </c>
      <c r="I14" s="38" t="s">
        <v>61</v>
      </c>
      <c r="J14" s="39">
        <v>600000000</v>
      </c>
      <c r="K14" s="39">
        <v>600000000</v>
      </c>
      <c r="L14" s="35" t="s">
        <v>64</v>
      </c>
      <c r="M14" s="35" t="s">
        <v>64</v>
      </c>
      <c r="N14" s="35" t="s">
        <v>249</v>
      </c>
      <c r="O14" s="35" t="s">
        <v>66</v>
      </c>
      <c r="P14" s="37" t="s">
        <v>221</v>
      </c>
      <c r="Q14" s="35" t="s">
        <v>216</v>
      </c>
      <c r="R14" s="35" t="s">
        <v>222</v>
      </c>
      <c r="S14" s="30" t="s">
        <v>264</v>
      </c>
      <c r="T14" s="8"/>
      <c r="U14" s="8"/>
      <c r="V14" s="9"/>
      <c r="W14" s="10"/>
      <c r="X14" s="8"/>
      <c r="Y14" s="11"/>
      <c r="Z14" s="15" t="s">
        <v>265</v>
      </c>
    </row>
    <row r="15" spans="1:27" ht="76.5" x14ac:dyDescent="0.2">
      <c r="B15" s="37" t="s">
        <v>83</v>
      </c>
      <c r="C15" s="37" t="s">
        <v>251</v>
      </c>
      <c r="D15" s="38" t="s">
        <v>73</v>
      </c>
      <c r="E15" s="38" t="s">
        <v>87</v>
      </c>
      <c r="F15" s="38" t="s">
        <v>76</v>
      </c>
      <c r="G15" s="38" t="s">
        <v>61</v>
      </c>
      <c r="H15" s="38" t="s">
        <v>84</v>
      </c>
      <c r="I15" s="38" t="s">
        <v>61</v>
      </c>
      <c r="J15" s="39">
        <v>700000000</v>
      </c>
      <c r="K15" s="39">
        <v>700000000</v>
      </c>
      <c r="L15" s="35" t="s">
        <v>64</v>
      </c>
      <c r="M15" s="35" t="s">
        <v>64</v>
      </c>
      <c r="N15" s="35" t="s">
        <v>249</v>
      </c>
      <c r="O15" s="35" t="s">
        <v>66</v>
      </c>
      <c r="P15" s="37" t="s">
        <v>221</v>
      </c>
      <c r="Q15" s="35" t="s">
        <v>216</v>
      </c>
      <c r="R15" s="35" t="s">
        <v>222</v>
      </c>
      <c r="S15" s="30"/>
      <c r="T15" s="16"/>
      <c r="U15" s="16"/>
      <c r="V15" s="16"/>
      <c r="W15" s="17"/>
      <c r="X15" s="16"/>
      <c r="Y15" s="18"/>
      <c r="Z15" s="15"/>
    </row>
    <row r="16" spans="1:27" ht="63.75" x14ac:dyDescent="0.2">
      <c r="B16" s="37" t="s">
        <v>85</v>
      </c>
      <c r="C16" s="37" t="s">
        <v>86</v>
      </c>
      <c r="D16" s="38" t="s">
        <v>87</v>
      </c>
      <c r="E16" s="38" t="s">
        <v>88</v>
      </c>
      <c r="F16" s="38" t="s">
        <v>62</v>
      </c>
      <c r="G16" s="38" t="s">
        <v>61</v>
      </c>
      <c r="H16" s="38" t="s">
        <v>89</v>
      </c>
      <c r="I16" s="38" t="s">
        <v>61</v>
      </c>
      <c r="J16" s="39">
        <v>550000000</v>
      </c>
      <c r="K16" s="39">
        <v>550000000</v>
      </c>
      <c r="L16" s="35" t="s">
        <v>64</v>
      </c>
      <c r="M16" s="35" t="s">
        <v>64</v>
      </c>
      <c r="N16" s="35" t="s">
        <v>249</v>
      </c>
      <c r="O16" s="35" t="s">
        <v>66</v>
      </c>
      <c r="P16" s="37" t="s">
        <v>221</v>
      </c>
      <c r="Q16" s="35" t="s">
        <v>216</v>
      </c>
      <c r="R16" s="35" t="s">
        <v>222</v>
      </c>
      <c r="S16" s="30"/>
      <c r="T16" s="16"/>
      <c r="U16" s="16"/>
      <c r="V16" s="16"/>
      <c r="W16" s="17"/>
      <c r="X16" s="16"/>
      <c r="Y16" s="18"/>
      <c r="Z16" s="15"/>
    </row>
    <row r="17" spans="2:26" ht="89.25" x14ac:dyDescent="0.2">
      <c r="B17" s="37" t="s">
        <v>90</v>
      </c>
      <c r="C17" s="37" t="s">
        <v>91</v>
      </c>
      <c r="D17" s="38" t="s">
        <v>87</v>
      </c>
      <c r="E17" s="38" t="s">
        <v>88</v>
      </c>
      <c r="F17" s="38" t="s">
        <v>92</v>
      </c>
      <c r="G17" s="38" t="s">
        <v>61</v>
      </c>
      <c r="H17" s="38" t="s">
        <v>84</v>
      </c>
      <c r="I17" s="38" t="s">
        <v>61</v>
      </c>
      <c r="J17" s="39">
        <v>410000000</v>
      </c>
      <c r="K17" s="39">
        <v>410000000</v>
      </c>
      <c r="L17" s="35" t="s">
        <v>64</v>
      </c>
      <c r="M17" s="35" t="s">
        <v>64</v>
      </c>
      <c r="N17" s="35" t="s">
        <v>249</v>
      </c>
      <c r="O17" s="35" t="s">
        <v>66</v>
      </c>
      <c r="P17" s="37" t="s">
        <v>221</v>
      </c>
      <c r="Q17" s="35" t="s">
        <v>216</v>
      </c>
      <c r="R17" s="35" t="s">
        <v>222</v>
      </c>
      <c r="S17" s="30"/>
      <c r="T17" s="16"/>
      <c r="U17" s="16"/>
      <c r="V17" s="16"/>
      <c r="W17" s="17"/>
      <c r="X17" s="16"/>
      <c r="Y17" s="18"/>
      <c r="Z17" s="15"/>
    </row>
    <row r="18" spans="2:26" ht="76.5" x14ac:dyDescent="0.2">
      <c r="B18" s="37" t="s">
        <v>93</v>
      </c>
      <c r="C18" s="37" t="s">
        <v>94</v>
      </c>
      <c r="D18" s="38" t="s">
        <v>76</v>
      </c>
      <c r="E18" s="38" t="s">
        <v>73</v>
      </c>
      <c r="F18" s="38" t="s">
        <v>73</v>
      </c>
      <c r="G18" s="38" t="s">
        <v>61</v>
      </c>
      <c r="H18" s="38" t="s">
        <v>63</v>
      </c>
      <c r="I18" s="38" t="s">
        <v>61</v>
      </c>
      <c r="J18" s="39">
        <v>422359518</v>
      </c>
      <c r="K18" s="39">
        <v>422359518</v>
      </c>
      <c r="L18" s="35" t="s">
        <v>64</v>
      </c>
      <c r="M18" s="35" t="s">
        <v>64</v>
      </c>
      <c r="N18" s="35" t="s">
        <v>249</v>
      </c>
      <c r="O18" s="35" t="s">
        <v>66</v>
      </c>
      <c r="P18" s="37" t="s">
        <v>221</v>
      </c>
      <c r="Q18" s="35" t="s">
        <v>216</v>
      </c>
      <c r="R18" s="35" t="s">
        <v>222</v>
      </c>
      <c r="S18" s="30"/>
      <c r="T18" s="16"/>
      <c r="U18" s="16"/>
      <c r="V18" s="16"/>
      <c r="W18" s="17"/>
      <c r="X18" s="16"/>
      <c r="Y18" s="18"/>
      <c r="Z18" s="15"/>
    </row>
    <row r="19" spans="2:26" ht="127.5" x14ac:dyDescent="0.2">
      <c r="B19" s="37" t="s">
        <v>95</v>
      </c>
      <c r="C19" s="37" t="s">
        <v>96</v>
      </c>
      <c r="D19" s="38" t="s">
        <v>73</v>
      </c>
      <c r="E19" s="38" t="s">
        <v>87</v>
      </c>
      <c r="F19" s="38" t="s">
        <v>73</v>
      </c>
      <c r="G19" s="38" t="s">
        <v>61</v>
      </c>
      <c r="H19" s="38" t="s">
        <v>89</v>
      </c>
      <c r="I19" s="38" t="s">
        <v>61</v>
      </c>
      <c r="J19" s="39">
        <v>300000000</v>
      </c>
      <c r="K19" s="39">
        <v>300000000</v>
      </c>
      <c r="L19" s="35" t="s">
        <v>64</v>
      </c>
      <c r="M19" s="35" t="s">
        <v>64</v>
      </c>
      <c r="N19" s="35" t="s">
        <v>249</v>
      </c>
      <c r="O19" s="35" t="s">
        <v>66</v>
      </c>
      <c r="P19" s="37" t="s">
        <v>221</v>
      </c>
      <c r="Q19" s="35" t="s">
        <v>216</v>
      </c>
      <c r="R19" s="35" t="s">
        <v>222</v>
      </c>
      <c r="S19" s="30"/>
      <c r="T19" s="8"/>
      <c r="U19" s="8"/>
      <c r="V19" s="12"/>
      <c r="W19" s="13"/>
      <c r="X19" s="8"/>
      <c r="Y19" s="14"/>
      <c r="Z19" s="15"/>
    </row>
    <row r="20" spans="2:26" ht="114.75" x14ac:dyDescent="0.2">
      <c r="B20" s="37" t="s">
        <v>97</v>
      </c>
      <c r="C20" s="37" t="s">
        <v>98</v>
      </c>
      <c r="D20" s="38" t="s">
        <v>73</v>
      </c>
      <c r="E20" s="38" t="s">
        <v>99</v>
      </c>
      <c r="F20" s="38" t="s">
        <v>62</v>
      </c>
      <c r="G20" s="38" t="s">
        <v>61</v>
      </c>
      <c r="H20" s="38" t="s">
        <v>84</v>
      </c>
      <c r="I20" s="38" t="s">
        <v>61</v>
      </c>
      <c r="J20" s="39">
        <v>285980416</v>
      </c>
      <c r="K20" s="39">
        <v>285980416</v>
      </c>
      <c r="L20" s="35" t="s">
        <v>64</v>
      </c>
      <c r="M20" s="35" t="s">
        <v>64</v>
      </c>
      <c r="N20" s="35" t="s">
        <v>249</v>
      </c>
      <c r="O20" s="35" t="s">
        <v>66</v>
      </c>
      <c r="P20" s="37" t="s">
        <v>221</v>
      </c>
      <c r="Q20" s="35" t="s">
        <v>216</v>
      </c>
      <c r="R20" s="35" t="s">
        <v>222</v>
      </c>
      <c r="S20" s="30"/>
      <c r="T20" s="8"/>
      <c r="U20" s="8"/>
      <c r="V20" s="12"/>
      <c r="W20" s="13"/>
      <c r="X20" s="8"/>
      <c r="Y20" s="14"/>
      <c r="Z20" s="15"/>
    </row>
    <row r="21" spans="2:26" ht="51" x14ac:dyDescent="0.2">
      <c r="B21" s="37" t="s">
        <v>90</v>
      </c>
      <c r="C21" s="37" t="s">
        <v>100</v>
      </c>
      <c r="D21" s="38" t="s">
        <v>76</v>
      </c>
      <c r="E21" s="38" t="s">
        <v>73</v>
      </c>
      <c r="F21" s="38" t="s">
        <v>73</v>
      </c>
      <c r="G21" s="38" t="s">
        <v>61</v>
      </c>
      <c r="H21" s="38" t="s">
        <v>84</v>
      </c>
      <c r="I21" s="38" t="s">
        <v>61</v>
      </c>
      <c r="J21" s="39">
        <v>202000000</v>
      </c>
      <c r="K21" s="39">
        <v>202000000</v>
      </c>
      <c r="L21" s="35" t="s">
        <v>64</v>
      </c>
      <c r="M21" s="35" t="s">
        <v>64</v>
      </c>
      <c r="N21" s="35" t="s">
        <v>249</v>
      </c>
      <c r="O21" s="35" t="s">
        <v>66</v>
      </c>
      <c r="P21" s="37" t="s">
        <v>221</v>
      </c>
      <c r="Q21" s="35" t="s">
        <v>216</v>
      </c>
      <c r="R21" s="35" t="s">
        <v>222</v>
      </c>
      <c r="S21" s="30"/>
      <c r="T21" s="8"/>
      <c r="U21" s="8"/>
      <c r="V21" s="8"/>
      <c r="W21" s="8"/>
      <c r="X21" s="8"/>
      <c r="Y21" s="8"/>
      <c r="Z21" s="15"/>
    </row>
    <row r="22" spans="2:26" ht="89.25" x14ac:dyDescent="0.2">
      <c r="B22" s="37" t="s">
        <v>101</v>
      </c>
      <c r="C22" s="37" t="s">
        <v>102</v>
      </c>
      <c r="D22" s="38" t="s">
        <v>76</v>
      </c>
      <c r="E22" s="38" t="s">
        <v>76</v>
      </c>
      <c r="F22" s="38" t="s">
        <v>88</v>
      </c>
      <c r="G22" s="38" t="s">
        <v>61</v>
      </c>
      <c r="H22" s="38" t="s">
        <v>80</v>
      </c>
      <c r="I22" s="38" t="s">
        <v>61</v>
      </c>
      <c r="J22" s="39">
        <v>200000000</v>
      </c>
      <c r="K22" s="39">
        <v>200000000</v>
      </c>
      <c r="L22" s="35" t="s">
        <v>64</v>
      </c>
      <c r="M22" s="35" t="s">
        <v>64</v>
      </c>
      <c r="N22" s="35" t="s">
        <v>249</v>
      </c>
      <c r="O22" s="35" t="s">
        <v>66</v>
      </c>
      <c r="P22" s="35" t="s">
        <v>221</v>
      </c>
      <c r="Q22" s="35" t="s">
        <v>216</v>
      </c>
      <c r="R22" s="35" t="s">
        <v>222</v>
      </c>
      <c r="S22" s="30" t="s">
        <v>238</v>
      </c>
      <c r="T22" s="8"/>
      <c r="U22" s="8"/>
      <c r="V22" s="12"/>
      <c r="W22" s="10"/>
      <c r="X22" s="2"/>
      <c r="Y22" s="3">
        <v>45805</v>
      </c>
      <c r="Z22" s="15"/>
    </row>
    <row r="23" spans="2:26" ht="102" x14ac:dyDescent="0.2">
      <c r="B23" s="37" t="s">
        <v>103</v>
      </c>
      <c r="C23" s="37" t="s">
        <v>104</v>
      </c>
      <c r="D23" s="38" t="s">
        <v>88</v>
      </c>
      <c r="E23" s="38" t="s">
        <v>99</v>
      </c>
      <c r="F23" s="38" t="s">
        <v>92</v>
      </c>
      <c r="G23" s="38" t="s">
        <v>61</v>
      </c>
      <c r="H23" s="38" t="s">
        <v>89</v>
      </c>
      <c r="I23" s="38" t="s">
        <v>61</v>
      </c>
      <c r="J23" s="39">
        <v>182000000</v>
      </c>
      <c r="K23" s="39">
        <v>182000000</v>
      </c>
      <c r="L23" s="35" t="s">
        <v>64</v>
      </c>
      <c r="M23" s="35" t="s">
        <v>64</v>
      </c>
      <c r="N23" s="35" t="s">
        <v>249</v>
      </c>
      <c r="O23" s="35" t="s">
        <v>66</v>
      </c>
      <c r="P23" s="37" t="s">
        <v>221</v>
      </c>
      <c r="Q23" s="35" t="s">
        <v>216</v>
      </c>
      <c r="R23" s="35" t="s">
        <v>222</v>
      </c>
      <c r="S23" s="30"/>
      <c r="T23" s="2"/>
      <c r="U23" s="2"/>
      <c r="V23" s="2"/>
      <c r="W23" s="10"/>
      <c r="X23" s="2"/>
      <c r="Y23" s="3"/>
      <c r="Z23" s="15"/>
    </row>
    <row r="24" spans="2:26" ht="76.5" x14ac:dyDescent="0.2">
      <c r="B24" s="37" t="s">
        <v>106</v>
      </c>
      <c r="C24" s="37" t="s">
        <v>107</v>
      </c>
      <c r="D24" s="38" t="s">
        <v>73</v>
      </c>
      <c r="E24" s="38" t="s">
        <v>87</v>
      </c>
      <c r="F24" s="38" t="s">
        <v>76</v>
      </c>
      <c r="G24" s="38" t="s">
        <v>61</v>
      </c>
      <c r="H24" s="38" t="s">
        <v>89</v>
      </c>
      <c r="I24" s="38" t="s">
        <v>61</v>
      </c>
      <c r="J24" s="39">
        <v>124000000</v>
      </c>
      <c r="K24" s="39">
        <v>124000000</v>
      </c>
      <c r="L24" s="35" t="s">
        <v>64</v>
      </c>
      <c r="M24" s="35" t="s">
        <v>64</v>
      </c>
      <c r="N24" s="35" t="s">
        <v>249</v>
      </c>
      <c r="O24" s="35" t="s">
        <v>66</v>
      </c>
      <c r="P24" s="37" t="s">
        <v>221</v>
      </c>
      <c r="Q24" s="35" t="s">
        <v>216</v>
      </c>
      <c r="R24" s="35" t="s">
        <v>222</v>
      </c>
      <c r="S24" s="30"/>
      <c r="T24" s="8"/>
      <c r="U24" s="8"/>
      <c r="V24" s="9"/>
      <c r="W24" s="10"/>
      <c r="X24" s="8"/>
      <c r="Y24" s="11"/>
      <c r="Z24" s="15"/>
    </row>
    <row r="25" spans="2:26" ht="51" x14ac:dyDescent="0.2">
      <c r="B25" s="37" t="s">
        <v>108</v>
      </c>
      <c r="C25" s="37" t="s">
        <v>109</v>
      </c>
      <c r="D25" s="38" t="s">
        <v>87</v>
      </c>
      <c r="E25" s="38" t="s">
        <v>99</v>
      </c>
      <c r="F25" s="38" t="s">
        <v>70</v>
      </c>
      <c r="G25" s="38" t="s">
        <v>61</v>
      </c>
      <c r="H25" s="38" t="s">
        <v>89</v>
      </c>
      <c r="I25" s="38" t="s">
        <v>61</v>
      </c>
      <c r="J25" s="39">
        <v>300496115</v>
      </c>
      <c r="K25" s="39">
        <v>300496115</v>
      </c>
      <c r="L25" s="35" t="s">
        <v>64</v>
      </c>
      <c r="M25" s="35" t="s">
        <v>64</v>
      </c>
      <c r="N25" s="35" t="s">
        <v>249</v>
      </c>
      <c r="O25" s="35" t="s">
        <v>66</v>
      </c>
      <c r="P25" s="37" t="s">
        <v>221</v>
      </c>
      <c r="Q25" s="35" t="s">
        <v>216</v>
      </c>
      <c r="R25" s="35" t="s">
        <v>223</v>
      </c>
      <c r="S25" s="30"/>
      <c r="T25" s="8"/>
      <c r="U25" s="8"/>
      <c r="V25" s="9"/>
      <c r="W25" s="10"/>
      <c r="X25" s="8"/>
      <c r="Y25" s="11"/>
      <c r="Z25" s="15"/>
    </row>
    <row r="26" spans="2:26" ht="51" x14ac:dyDescent="0.2">
      <c r="B26" s="37" t="s">
        <v>105</v>
      </c>
      <c r="C26" s="37" t="s">
        <v>110</v>
      </c>
      <c r="D26" s="38" t="s">
        <v>73</v>
      </c>
      <c r="E26" s="38" t="s">
        <v>87</v>
      </c>
      <c r="F26" s="38" t="s">
        <v>76</v>
      </c>
      <c r="G26" s="38" t="s">
        <v>61</v>
      </c>
      <c r="H26" s="38" t="s">
        <v>89</v>
      </c>
      <c r="I26" s="38" t="s">
        <v>61</v>
      </c>
      <c r="J26" s="39">
        <v>120000000</v>
      </c>
      <c r="K26" s="39">
        <v>120000000</v>
      </c>
      <c r="L26" s="35" t="s">
        <v>64</v>
      </c>
      <c r="M26" s="35" t="s">
        <v>64</v>
      </c>
      <c r="N26" s="35" t="s">
        <v>249</v>
      </c>
      <c r="O26" s="35" t="s">
        <v>66</v>
      </c>
      <c r="P26" s="37" t="s">
        <v>221</v>
      </c>
      <c r="Q26" s="35" t="s">
        <v>216</v>
      </c>
      <c r="R26" s="35" t="s">
        <v>222</v>
      </c>
      <c r="S26" s="30"/>
      <c r="T26" s="19"/>
      <c r="U26" s="19"/>
      <c r="V26" s="19"/>
      <c r="W26" s="19"/>
      <c r="X26" s="19"/>
      <c r="Y26" s="19"/>
      <c r="Z26" s="15"/>
    </row>
    <row r="27" spans="2:26" ht="165.75" x14ac:dyDescent="0.2">
      <c r="B27" s="37" t="s">
        <v>111</v>
      </c>
      <c r="C27" s="37" t="s">
        <v>112</v>
      </c>
      <c r="D27" s="38" t="s">
        <v>87</v>
      </c>
      <c r="E27" s="38" t="s">
        <v>88</v>
      </c>
      <c r="F27" s="38" t="s">
        <v>131</v>
      </c>
      <c r="G27" s="38" t="s">
        <v>61</v>
      </c>
      <c r="H27" s="38" t="s">
        <v>89</v>
      </c>
      <c r="I27" s="38" t="s">
        <v>61</v>
      </c>
      <c r="J27" s="39">
        <v>100000000</v>
      </c>
      <c r="K27" s="39">
        <v>100000000</v>
      </c>
      <c r="L27" s="35" t="s">
        <v>64</v>
      </c>
      <c r="M27" s="35" t="s">
        <v>64</v>
      </c>
      <c r="N27" s="35" t="s">
        <v>249</v>
      </c>
      <c r="O27" s="35" t="s">
        <v>66</v>
      </c>
      <c r="P27" s="37" t="s">
        <v>221</v>
      </c>
      <c r="Q27" s="35" t="s">
        <v>216</v>
      </c>
      <c r="R27" s="35" t="s">
        <v>222</v>
      </c>
      <c r="S27" s="30"/>
      <c r="T27" s="8"/>
      <c r="U27" s="8"/>
      <c r="V27" s="8"/>
      <c r="W27" s="8"/>
      <c r="X27" s="8"/>
      <c r="Y27" s="8"/>
      <c r="Z27" s="15"/>
    </row>
    <row r="28" spans="2:26" ht="63.75" x14ac:dyDescent="0.2">
      <c r="B28" s="37" t="s">
        <v>113</v>
      </c>
      <c r="C28" s="37" t="s">
        <v>114</v>
      </c>
      <c r="D28" s="38" t="s">
        <v>87</v>
      </c>
      <c r="E28" s="38" t="s">
        <v>88</v>
      </c>
      <c r="F28" s="38" t="s">
        <v>92</v>
      </c>
      <c r="G28" s="38" t="s">
        <v>61</v>
      </c>
      <c r="H28" s="38" t="s">
        <v>89</v>
      </c>
      <c r="I28" s="38" t="s">
        <v>61</v>
      </c>
      <c r="J28" s="39">
        <v>80000000</v>
      </c>
      <c r="K28" s="39">
        <v>80000000</v>
      </c>
      <c r="L28" s="35" t="s">
        <v>64</v>
      </c>
      <c r="M28" s="35" t="s">
        <v>64</v>
      </c>
      <c r="N28" s="35" t="s">
        <v>249</v>
      </c>
      <c r="O28" s="35" t="s">
        <v>66</v>
      </c>
      <c r="P28" s="37" t="s">
        <v>221</v>
      </c>
      <c r="Q28" s="35" t="s">
        <v>216</v>
      </c>
      <c r="R28" s="35" t="s">
        <v>222</v>
      </c>
      <c r="S28" s="30"/>
      <c r="T28" s="8"/>
      <c r="U28" s="8"/>
      <c r="V28" s="9"/>
      <c r="W28" s="10"/>
      <c r="X28" s="8"/>
      <c r="Y28" s="11"/>
      <c r="Z28" s="15"/>
    </row>
    <row r="29" spans="2:26" ht="63.75" x14ac:dyDescent="0.2">
      <c r="B29" s="37" t="s">
        <v>71</v>
      </c>
      <c r="C29" s="37" t="s">
        <v>115</v>
      </c>
      <c r="D29" s="38" t="s">
        <v>73</v>
      </c>
      <c r="E29" s="38" t="s">
        <v>87</v>
      </c>
      <c r="F29" s="38" t="s">
        <v>76</v>
      </c>
      <c r="G29" s="38" t="s">
        <v>61</v>
      </c>
      <c r="H29" s="38" t="s">
        <v>63</v>
      </c>
      <c r="I29" s="38" t="s">
        <v>61</v>
      </c>
      <c r="J29" s="39">
        <v>80000000</v>
      </c>
      <c r="K29" s="39">
        <v>80000000</v>
      </c>
      <c r="L29" s="35" t="s">
        <v>64</v>
      </c>
      <c r="M29" s="35" t="s">
        <v>64</v>
      </c>
      <c r="N29" s="35" t="s">
        <v>249</v>
      </c>
      <c r="O29" s="35" t="s">
        <v>66</v>
      </c>
      <c r="P29" s="37" t="s">
        <v>221</v>
      </c>
      <c r="Q29" s="35" t="s">
        <v>216</v>
      </c>
      <c r="R29" s="35" t="s">
        <v>222</v>
      </c>
      <c r="S29" s="30"/>
      <c r="T29" s="8"/>
      <c r="U29" s="8"/>
      <c r="V29" s="9"/>
      <c r="W29" s="10"/>
      <c r="X29" s="8"/>
      <c r="Y29" s="11"/>
      <c r="Z29" s="31"/>
    </row>
    <row r="30" spans="2:26" ht="63.75" x14ac:dyDescent="0.2">
      <c r="B30" s="37" t="s">
        <v>116</v>
      </c>
      <c r="C30" s="37" t="s">
        <v>252</v>
      </c>
      <c r="D30" s="38" t="s">
        <v>73</v>
      </c>
      <c r="E30" s="38" t="s">
        <v>73</v>
      </c>
      <c r="F30" s="38" t="s">
        <v>73</v>
      </c>
      <c r="G30" s="38" t="s">
        <v>61</v>
      </c>
      <c r="H30" s="38" t="s">
        <v>80</v>
      </c>
      <c r="I30" s="38" t="s">
        <v>64</v>
      </c>
      <c r="J30" s="39">
        <v>80773399</v>
      </c>
      <c r="K30" s="39">
        <v>80773399</v>
      </c>
      <c r="L30" s="35" t="s">
        <v>64</v>
      </c>
      <c r="M30" s="35" t="s">
        <v>64</v>
      </c>
      <c r="N30" s="35" t="s">
        <v>249</v>
      </c>
      <c r="O30" s="35" t="s">
        <v>66</v>
      </c>
      <c r="P30" s="37" t="s">
        <v>221</v>
      </c>
      <c r="Q30" s="35" t="s">
        <v>216</v>
      </c>
      <c r="R30" s="35" t="s">
        <v>222</v>
      </c>
      <c r="S30" s="30" t="s">
        <v>247</v>
      </c>
      <c r="T30" s="8"/>
      <c r="U30" s="8"/>
      <c r="V30" s="9"/>
      <c r="W30" s="10"/>
      <c r="X30" s="8"/>
      <c r="Y30" s="11"/>
      <c r="Z30" s="15"/>
    </row>
    <row r="31" spans="2:26" ht="89.25" x14ac:dyDescent="0.2">
      <c r="B31" s="37" t="s">
        <v>117</v>
      </c>
      <c r="C31" s="37" t="s">
        <v>118</v>
      </c>
      <c r="D31" s="38" t="s">
        <v>73</v>
      </c>
      <c r="E31" s="38" t="s">
        <v>87</v>
      </c>
      <c r="F31" s="38" t="s">
        <v>87</v>
      </c>
      <c r="G31" s="38" t="s">
        <v>61</v>
      </c>
      <c r="H31" s="38" t="s">
        <v>63</v>
      </c>
      <c r="I31" s="38" t="s">
        <v>61</v>
      </c>
      <c r="J31" s="39">
        <v>75000000</v>
      </c>
      <c r="K31" s="39">
        <v>75000000</v>
      </c>
      <c r="L31" s="35" t="s">
        <v>64</v>
      </c>
      <c r="M31" s="35" t="s">
        <v>64</v>
      </c>
      <c r="N31" s="35" t="s">
        <v>249</v>
      </c>
      <c r="O31" s="35" t="s">
        <v>66</v>
      </c>
      <c r="P31" s="37" t="s">
        <v>221</v>
      </c>
      <c r="Q31" s="35" t="s">
        <v>216</v>
      </c>
      <c r="R31" s="35" t="s">
        <v>222</v>
      </c>
      <c r="S31" s="30"/>
      <c r="T31" s="8"/>
      <c r="U31" s="8"/>
      <c r="V31" s="9"/>
      <c r="W31" s="10"/>
      <c r="X31" s="8"/>
      <c r="Y31" s="11"/>
      <c r="Z31" s="15"/>
    </row>
    <row r="32" spans="2:26" ht="51" x14ac:dyDescent="0.2">
      <c r="B32" s="37" t="s">
        <v>119</v>
      </c>
      <c r="C32" s="37" t="s">
        <v>120</v>
      </c>
      <c r="D32" s="38" t="s">
        <v>88</v>
      </c>
      <c r="E32" s="38" t="s">
        <v>99</v>
      </c>
      <c r="F32" s="38" t="s">
        <v>99</v>
      </c>
      <c r="G32" s="38" t="s">
        <v>61</v>
      </c>
      <c r="H32" s="38" t="s">
        <v>80</v>
      </c>
      <c r="I32" s="38" t="s">
        <v>61</v>
      </c>
      <c r="J32" s="39">
        <v>55000000</v>
      </c>
      <c r="K32" s="39">
        <v>55000000</v>
      </c>
      <c r="L32" s="35" t="s">
        <v>64</v>
      </c>
      <c r="M32" s="35" t="s">
        <v>64</v>
      </c>
      <c r="N32" s="35" t="s">
        <v>249</v>
      </c>
      <c r="O32" s="35" t="s">
        <v>66</v>
      </c>
      <c r="P32" s="37" t="s">
        <v>221</v>
      </c>
      <c r="Q32" s="35" t="s">
        <v>216</v>
      </c>
      <c r="R32" s="35" t="s">
        <v>222</v>
      </c>
      <c r="S32" s="30"/>
      <c r="T32" s="8"/>
      <c r="U32" s="8"/>
      <c r="V32" s="9"/>
      <c r="W32" s="10"/>
      <c r="X32" s="8"/>
      <c r="Y32" s="11"/>
      <c r="Z32" s="15"/>
    </row>
    <row r="33" spans="2:26" ht="89.25" x14ac:dyDescent="0.2">
      <c r="B33" s="37" t="s">
        <v>121</v>
      </c>
      <c r="C33" s="37" t="s">
        <v>122</v>
      </c>
      <c r="D33" s="38" t="s">
        <v>87</v>
      </c>
      <c r="E33" s="38" t="s">
        <v>88</v>
      </c>
      <c r="F33" s="38" t="s">
        <v>92</v>
      </c>
      <c r="G33" s="38" t="s">
        <v>61</v>
      </c>
      <c r="H33" s="38" t="s">
        <v>123</v>
      </c>
      <c r="I33" s="38" t="s">
        <v>61</v>
      </c>
      <c r="J33" s="39">
        <v>50000000</v>
      </c>
      <c r="K33" s="39">
        <v>50000000</v>
      </c>
      <c r="L33" s="35" t="s">
        <v>64</v>
      </c>
      <c r="M33" s="35" t="s">
        <v>64</v>
      </c>
      <c r="N33" s="35" t="s">
        <v>249</v>
      </c>
      <c r="O33" s="35" t="s">
        <v>66</v>
      </c>
      <c r="P33" s="37" t="s">
        <v>221</v>
      </c>
      <c r="Q33" s="35" t="s">
        <v>216</v>
      </c>
      <c r="R33" s="35" t="s">
        <v>222</v>
      </c>
      <c r="S33" s="30"/>
      <c r="T33" s="8"/>
      <c r="U33" s="8"/>
      <c r="V33" s="9"/>
      <c r="W33" s="10"/>
      <c r="X33" s="8"/>
      <c r="Y33" s="11"/>
      <c r="Z33" s="15"/>
    </row>
    <row r="34" spans="2:26" ht="51" x14ac:dyDescent="0.2">
      <c r="B34" s="37" t="s">
        <v>124</v>
      </c>
      <c r="C34" s="37" t="s">
        <v>125</v>
      </c>
      <c r="D34" s="38" t="s">
        <v>87</v>
      </c>
      <c r="E34" s="38" t="s">
        <v>88</v>
      </c>
      <c r="F34" s="38" t="s">
        <v>92</v>
      </c>
      <c r="G34" s="38" t="s">
        <v>61</v>
      </c>
      <c r="H34" s="38" t="s">
        <v>123</v>
      </c>
      <c r="I34" s="38" t="s">
        <v>61</v>
      </c>
      <c r="J34" s="39">
        <v>46000000</v>
      </c>
      <c r="K34" s="39">
        <v>46000000</v>
      </c>
      <c r="L34" s="35" t="s">
        <v>64</v>
      </c>
      <c r="M34" s="35" t="s">
        <v>64</v>
      </c>
      <c r="N34" s="35" t="s">
        <v>249</v>
      </c>
      <c r="O34" s="35" t="s">
        <v>66</v>
      </c>
      <c r="P34" s="37" t="s">
        <v>221</v>
      </c>
      <c r="Q34" s="35" t="s">
        <v>216</v>
      </c>
      <c r="R34" s="35" t="s">
        <v>222</v>
      </c>
      <c r="S34" s="30"/>
      <c r="T34" s="8"/>
      <c r="U34" s="8"/>
      <c r="V34" s="9"/>
      <c r="W34" s="10"/>
      <c r="X34" s="8"/>
      <c r="Y34" s="11"/>
      <c r="Z34" s="15"/>
    </row>
    <row r="35" spans="2:26" ht="89.25" x14ac:dyDescent="0.2">
      <c r="B35" s="37" t="s">
        <v>126</v>
      </c>
      <c r="C35" s="37" t="s">
        <v>127</v>
      </c>
      <c r="D35" s="38" t="s">
        <v>99</v>
      </c>
      <c r="E35" s="38" t="s">
        <v>128</v>
      </c>
      <c r="F35" s="38" t="s">
        <v>62</v>
      </c>
      <c r="G35" s="38" t="s">
        <v>61</v>
      </c>
      <c r="H35" s="38" t="s">
        <v>123</v>
      </c>
      <c r="I35" s="38" t="s">
        <v>61</v>
      </c>
      <c r="J35" s="39">
        <v>45000000</v>
      </c>
      <c r="K35" s="39">
        <v>45000000</v>
      </c>
      <c r="L35" s="35" t="s">
        <v>64</v>
      </c>
      <c r="M35" s="35" t="s">
        <v>64</v>
      </c>
      <c r="N35" s="35" t="s">
        <v>249</v>
      </c>
      <c r="O35" s="35" t="s">
        <v>66</v>
      </c>
      <c r="P35" s="37" t="s">
        <v>221</v>
      </c>
      <c r="Q35" s="35" t="s">
        <v>216</v>
      </c>
      <c r="R35" s="35" t="s">
        <v>222</v>
      </c>
      <c r="S35" s="30"/>
      <c r="T35" s="32"/>
      <c r="U35" s="32"/>
      <c r="V35" s="32"/>
      <c r="W35" s="32"/>
      <c r="X35" s="32"/>
      <c r="Y35" s="32"/>
      <c r="Z35" s="32"/>
    </row>
    <row r="36" spans="2:26" ht="114.75" x14ac:dyDescent="0.2">
      <c r="B36" s="37" t="s">
        <v>129</v>
      </c>
      <c r="C36" s="37" t="s">
        <v>130</v>
      </c>
      <c r="D36" s="38" t="s">
        <v>88</v>
      </c>
      <c r="E36" s="38" t="s">
        <v>99</v>
      </c>
      <c r="F36" s="38" t="s">
        <v>131</v>
      </c>
      <c r="G36" s="38" t="s">
        <v>61</v>
      </c>
      <c r="H36" s="38" t="s">
        <v>123</v>
      </c>
      <c r="I36" s="38" t="s">
        <v>61</v>
      </c>
      <c r="J36" s="39">
        <v>45000000</v>
      </c>
      <c r="K36" s="39">
        <v>45000000</v>
      </c>
      <c r="L36" s="35" t="s">
        <v>64</v>
      </c>
      <c r="M36" s="35" t="s">
        <v>64</v>
      </c>
      <c r="N36" s="35" t="s">
        <v>249</v>
      </c>
      <c r="O36" s="35" t="s">
        <v>66</v>
      </c>
      <c r="P36" s="37" t="s">
        <v>221</v>
      </c>
      <c r="Q36" s="35" t="s">
        <v>216</v>
      </c>
      <c r="R36" s="35" t="s">
        <v>222</v>
      </c>
      <c r="S36" s="30"/>
      <c r="T36" s="32"/>
      <c r="U36" s="32"/>
      <c r="V36" s="32"/>
      <c r="W36" s="32"/>
      <c r="X36" s="32"/>
      <c r="Y36" s="32"/>
      <c r="Z36" s="32"/>
    </row>
    <row r="37" spans="2:26" ht="63.75" x14ac:dyDescent="0.2">
      <c r="B37" s="37" t="s">
        <v>132</v>
      </c>
      <c r="C37" s="37" t="s">
        <v>133</v>
      </c>
      <c r="D37" s="38" t="s">
        <v>76</v>
      </c>
      <c r="E37" s="38" t="s">
        <v>73</v>
      </c>
      <c r="F37" s="38" t="s">
        <v>73</v>
      </c>
      <c r="G37" s="38" t="s">
        <v>61</v>
      </c>
      <c r="H37" s="38" t="s">
        <v>123</v>
      </c>
      <c r="I37" s="38" t="s">
        <v>61</v>
      </c>
      <c r="J37" s="39">
        <v>35000000</v>
      </c>
      <c r="K37" s="39">
        <v>35000000</v>
      </c>
      <c r="L37" s="35" t="s">
        <v>64</v>
      </c>
      <c r="M37" s="35" t="s">
        <v>64</v>
      </c>
      <c r="N37" s="35" t="s">
        <v>249</v>
      </c>
      <c r="O37" s="35" t="s">
        <v>66</v>
      </c>
      <c r="P37" s="37" t="s">
        <v>221</v>
      </c>
      <c r="Q37" s="35" t="s">
        <v>216</v>
      </c>
      <c r="R37" s="35" t="s">
        <v>222</v>
      </c>
      <c r="S37" s="30" t="s">
        <v>247</v>
      </c>
      <c r="T37" s="32"/>
      <c r="U37" s="32"/>
      <c r="V37" s="32"/>
      <c r="W37" s="32"/>
      <c r="X37" s="32"/>
      <c r="Y37" s="32"/>
      <c r="Z37" s="32"/>
    </row>
    <row r="38" spans="2:26" ht="63.75" x14ac:dyDescent="0.2">
      <c r="B38" s="37" t="s">
        <v>134</v>
      </c>
      <c r="C38" s="37" t="s">
        <v>135</v>
      </c>
      <c r="D38" s="38" t="s">
        <v>73</v>
      </c>
      <c r="E38" s="38" t="s">
        <v>87</v>
      </c>
      <c r="F38" s="38" t="s">
        <v>76</v>
      </c>
      <c r="G38" s="38" t="s">
        <v>61</v>
      </c>
      <c r="H38" s="38" t="s">
        <v>123</v>
      </c>
      <c r="I38" s="38" t="s">
        <v>61</v>
      </c>
      <c r="J38" s="39">
        <v>10000000</v>
      </c>
      <c r="K38" s="39">
        <v>10000000</v>
      </c>
      <c r="L38" s="35" t="s">
        <v>64</v>
      </c>
      <c r="M38" s="35" t="s">
        <v>64</v>
      </c>
      <c r="N38" s="35" t="s">
        <v>249</v>
      </c>
      <c r="O38" s="35" t="s">
        <v>66</v>
      </c>
      <c r="P38" s="37" t="s">
        <v>221</v>
      </c>
      <c r="Q38" s="35" t="s">
        <v>216</v>
      </c>
      <c r="R38" s="35" t="s">
        <v>222</v>
      </c>
      <c r="S38" s="30"/>
      <c r="T38" s="32"/>
      <c r="U38" s="32"/>
      <c r="V38" s="32"/>
      <c r="W38" s="32"/>
      <c r="X38" s="32"/>
      <c r="Y38" s="32"/>
      <c r="Z38" s="32"/>
    </row>
    <row r="39" spans="2:26" ht="51" x14ac:dyDescent="0.2">
      <c r="B39" s="37" t="s">
        <v>136</v>
      </c>
      <c r="C39" s="37" t="s">
        <v>137</v>
      </c>
      <c r="D39" s="38" t="s">
        <v>131</v>
      </c>
      <c r="E39" s="38" t="s">
        <v>131</v>
      </c>
      <c r="F39" s="38" t="s">
        <v>99</v>
      </c>
      <c r="G39" s="38" t="s">
        <v>61</v>
      </c>
      <c r="H39" s="38" t="s">
        <v>80</v>
      </c>
      <c r="I39" s="38" t="s">
        <v>61</v>
      </c>
      <c r="J39" s="39">
        <v>6000000</v>
      </c>
      <c r="K39" s="39">
        <v>6000000</v>
      </c>
      <c r="L39" s="35" t="s">
        <v>64</v>
      </c>
      <c r="M39" s="35" t="s">
        <v>64</v>
      </c>
      <c r="N39" s="35" t="s">
        <v>249</v>
      </c>
      <c r="O39" s="35" t="s">
        <v>66</v>
      </c>
      <c r="P39" s="35" t="s">
        <v>221</v>
      </c>
      <c r="Q39" s="35" t="s">
        <v>216</v>
      </c>
      <c r="R39" s="35" t="s">
        <v>222</v>
      </c>
      <c r="S39" s="30" t="s">
        <v>238</v>
      </c>
      <c r="T39" s="30" t="s">
        <v>246</v>
      </c>
      <c r="U39" s="32"/>
      <c r="V39" s="32"/>
      <c r="W39" s="32"/>
      <c r="X39" s="30">
        <v>36925</v>
      </c>
      <c r="Y39" s="41">
        <v>45775</v>
      </c>
      <c r="Z39" s="32"/>
    </row>
    <row r="40" spans="2:26" ht="51" x14ac:dyDescent="0.2">
      <c r="B40" s="37" t="s">
        <v>138</v>
      </c>
      <c r="C40" s="37" t="s">
        <v>139</v>
      </c>
      <c r="D40" s="38" t="s">
        <v>131</v>
      </c>
      <c r="E40" s="38" t="s">
        <v>131</v>
      </c>
      <c r="F40" s="38" t="s">
        <v>99</v>
      </c>
      <c r="G40" s="38" t="s">
        <v>61</v>
      </c>
      <c r="H40" s="38" t="s">
        <v>80</v>
      </c>
      <c r="I40" s="38" t="s">
        <v>61</v>
      </c>
      <c r="J40" s="39">
        <v>88455675</v>
      </c>
      <c r="K40" s="39">
        <v>88455675</v>
      </c>
      <c r="L40" s="35" t="s">
        <v>64</v>
      </c>
      <c r="M40" s="35" t="s">
        <v>64</v>
      </c>
      <c r="N40" s="35" t="s">
        <v>249</v>
      </c>
      <c r="O40" s="35" t="s">
        <v>66</v>
      </c>
      <c r="P40" s="35" t="s">
        <v>221</v>
      </c>
      <c r="Q40" s="35" t="s">
        <v>216</v>
      </c>
      <c r="R40" s="35" t="s">
        <v>222</v>
      </c>
      <c r="S40" s="30" t="s">
        <v>238</v>
      </c>
      <c r="T40" s="30" t="s">
        <v>246</v>
      </c>
      <c r="U40" s="32"/>
      <c r="V40" s="32"/>
      <c r="W40" s="32"/>
      <c r="X40" s="30">
        <v>39325</v>
      </c>
      <c r="Y40" s="41">
        <v>45737</v>
      </c>
      <c r="Z40" s="32"/>
    </row>
    <row r="41" spans="2:26" ht="51" x14ac:dyDescent="0.2">
      <c r="B41" s="37" t="s">
        <v>138</v>
      </c>
      <c r="C41" s="37" t="s">
        <v>140</v>
      </c>
      <c r="D41" s="38" t="s">
        <v>73</v>
      </c>
      <c r="E41" s="38" t="s">
        <v>87</v>
      </c>
      <c r="F41" s="38" t="s">
        <v>76</v>
      </c>
      <c r="G41" s="38" t="s">
        <v>61</v>
      </c>
      <c r="H41" s="38" t="s">
        <v>80</v>
      </c>
      <c r="I41" s="38" t="s">
        <v>61</v>
      </c>
      <c r="J41" s="39">
        <v>88455675</v>
      </c>
      <c r="K41" s="39">
        <v>88455675</v>
      </c>
      <c r="L41" s="35" t="s">
        <v>64</v>
      </c>
      <c r="M41" s="35" t="s">
        <v>64</v>
      </c>
      <c r="N41" s="35" t="s">
        <v>249</v>
      </c>
      <c r="O41" s="35" t="s">
        <v>66</v>
      </c>
      <c r="P41" s="37" t="s">
        <v>221</v>
      </c>
      <c r="Q41" s="35" t="s">
        <v>216</v>
      </c>
      <c r="R41" s="35" t="s">
        <v>222</v>
      </c>
      <c r="S41" s="30"/>
      <c r="T41" s="32"/>
      <c r="U41" s="32"/>
      <c r="V41" s="32"/>
      <c r="W41" s="32"/>
      <c r="X41" s="32"/>
      <c r="Y41" s="32"/>
      <c r="Z41" s="32"/>
    </row>
    <row r="42" spans="2:26" ht="51" x14ac:dyDescent="0.2">
      <c r="B42" s="37" t="s">
        <v>106</v>
      </c>
      <c r="C42" s="37" t="s">
        <v>141</v>
      </c>
      <c r="D42" s="38" t="s">
        <v>76</v>
      </c>
      <c r="E42" s="38" t="s">
        <v>76</v>
      </c>
      <c r="F42" s="38" t="s">
        <v>99</v>
      </c>
      <c r="G42" s="38" t="s">
        <v>61</v>
      </c>
      <c r="H42" s="38" t="s">
        <v>63</v>
      </c>
      <c r="I42" s="38" t="s">
        <v>61</v>
      </c>
      <c r="J42" s="39">
        <v>101246287</v>
      </c>
      <c r="K42" s="39">
        <v>101246287</v>
      </c>
      <c r="L42" s="35" t="s">
        <v>64</v>
      </c>
      <c r="M42" s="35" t="s">
        <v>64</v>
      </c>
      <c r="N42" s="35" t="s">
        <v>249</v>
      </c>
      <c r="O42" s="35" t="s">
        <v>66</v>
      </c>
      <c r="P42" s="35" t="s">
        <v>221</v>
      </c>
      <c r="Q42" s="35" t="s">
        <v>216</v>
      </c>
      <c r="R42" s="35" t="s">
        <v>222</v>
      </c>
      <c r="S42" s="30" t="s">
        <v>238</v>
      </c>
      <c r="T42" s="32"/>
      <c r="U42" s="32"/>
      <c r="V42" s="30"/>
      <c r="W42" s="32"/>
      <c r="X42" s="32"/>
      <c r="Y42" s="32"/>
      <c r="Z42" s="32"/>
    </row>
    <row r="43" spans="2:26" ht="102" x14ac:dyDescent="0.2">
      <c r="B43" s="37" t="s">
        <v>142</v>
      </c>
      <c r="C43" s="37" t="s">
        <v>143</v>
      </c>
      <c r="D43" s="38" t="s">
        <v>76</v>
      </c>
      <c r="E43" s="38" t="s">
        <v>73</v>
      </c>
      <c r="F43" s="38" t="s">
        <v>73</v>
      </c>
      <c r="G43" s="38" t="s">
        <v>61</v>
      </c>
      <c r="H43" s="38" t="s">
        <v>123</v>
      </c>
      <c r="I43" s="38" t="s">
        <v>61</v>
      </c>
      <c r="J43" s="39">
        <v>4674350</v>
      </c>
      <c r="K43" s="39">
        <v>4674350</v>
      </c>
      <c r="L43" s="35" t="s">
        <v>64</v>
      </c>
      <c r="M43" s="35" t="s">
        <v>64</v>
      </c>
      <c r="N43" s="35" t="s">
        <v>249</v>
      </c>
      <c r="O43" s="35" t="s">
        <v>66</v>
      </c>
      <c r="P43" s="37" t="s">
        <v>224</v>
      </c>
      <c r="Q43" s="35" t="s">
        <v>216</v>
      </c>
      <c r="R43" s="35" t="s">
        <v>225</v>
      </c>
      <c r="S43" s="30"/>
      <c r="T43" s="32"/>
      <c r="U43" s="32"/>
      <c r="V43" s="32"/>
      <c r="W43" s="32"/>
      <c r="X43" s="32"/>
      <c r="Y43" s="32"/>
      <c r="Z43" s="32"/>
    </row>
    <row r="44" spans="2:26" ht="63.75" x14ac:dyDescent="0.2">
      <c r="B44" s="37" t="s">
        <v>144</v>
      </c>
      <c r="C44" s="37" t="s">
        <v>145</v>
      </c>
      <c r="D44" s="38" t="s">
        <v>76</v>
      </c>
      <c r="E44" s="38" t="s">
        <v>73</v>
      </c>
      <c r="F44" s="38" t="s">
        <v>73</v>
      </c>
      <c r="G44" s="38" t="s">
        <v>61</v>
      </c>
      <c r="H44" s="38" t="s">
        <v>63</v>
      </c>
      <c r="I44" s="38" t="s">
        <v>61</v>
      </c>
      <c r="J44" s="39">
        <v>345836170</v>
      </c>
      <c r="K44" s="39">
        <v>345836170</v>
      </c>
      <c r="L44" s="35" t="s">
        <v>64</v>
      </c>
      <c r="M44" s="35" t="s">
        <v>64</v>
      </c>
      <c r="N44" s="35" t="s">
        <v>249</v>
      </c>
      <c r="O44" s="35" t="s">
        <v>66</v>
      </c>
      <c r="P44" s="37" t="s">
        <v>226</v>
      </c>
      <c r="Q44" s="35" t="s">
        <v>216</v>
      </c>
      <c r="R44" s="35" t="s">
        <v>225</v>
      </c>
      <c r="S44" s="30" t="s">
        <v>241</v>
      </c>
      <c r="T44" s="32"/>
      <c r="U44" s="32"/>
      <c r="V44" s="32"/>
      <c r="W44" s="32"/>
      <c r="X44" s="32"/>
      <c r="Y44" s="32"/>
      <c r="Z44" s="32" t="s">
        <v>266</v>
      </c>
    </row>
    <row r="45" spans="2:26" ht="51" x14ac:dyDescent="0.2">
      <c r="B45" s="37" t="s">
        <v>146</v>
      </c>
      <c r="C45" s="37" t="s">
        <v>147</v>
      </c>
      <c r="D45" s="38" t="s">
        <v>131</v>
      </c>
      <c r="E45" s="38" t="s">
        <v>92</v>
      </c>
      <c r="F45" s="38" t="s">
        <v>88</v>
      </c>
      <c r="G45" s="38" t="s">
        <v>61</v>
      </c>
      <c r="H45" s="38" t="s">
        <v>63</v>
      </c>
      <c r="I45" s="38" t="s">
        <v>61</v>
      </c>
      <c r="J45" s="39">
        <v>75000000</v>
      </c>
      <c r="K45" s="39">
        <v>75000000</v>
      </c>
      <c r="L45" s="35" t="s">
        <v>64</v>
      </c>
      <c r="M45" s="35" t="s">
        <v>64</v>
      </c>
      <c r="N45" s="35" t="s">
        <v>249</v>
      </c>
      <c r="O45" s="35" t="s">
        <v>66</v>
      </c>
      <c r="P45" s="35" t="s">
        <v>226</v>
      </c>
      <c r="Q45" s="35" t="s">
        <v>216</v>
      </c>
      <c r="R45" s="35" t="s">
        <v>225</v>
      </c>
      <c r="S45" s="30" t="s">
        <v>238</v>
      </c>
      <c r="T45" s="32"/>
      <c r="U45" s="32"/>
      <c r="V45" s="32"/>
      <c r="W45" s="32"/>
      <c r="X45" s="30">
        <v>32125</v>
      </c>
      <c r="Y45" s="41">
        <v>45786</v>
      </c>
      <c r="Z45" s="32"/>
    </row>
    <row r="46" spans="2:26" ht="51" x14ac:dyDescent="0.2">
      <c r="B46" s="37" t="s">
        <v>148</v>
      </c>
      <c r="C46" s="37" t="s">
        <v>149</v>
      </c>
      <c r="D46" s="38" t="s">
        <v>76</v>
      </c>
      <c r="E46" s="38" t="s">
        <v>73</v>
      </c>
      <c r="F46" s="38" t="s">
        <v>73</v>
      </c>
      <c r="G46" s="38" t="s">
        <v>61</v>
      </c>
      <c r="H46" s="38" t="s">
        <v>80</v>
      </c>
      <c r="I46" s="38" t="s">
        <v>61</v>
      </c>
      <c r="J46" s="39">
        <v>3033000</v>
      </c>
      <c r="K46" s="39">
        <v>3033000</v>
      </c>
      <c r="L46" s="35" t="s">
        <v>64</v>
      </c>
      <c r="M46" s="35" t="s">
        <v>64</v>
      </c>
      <c r="N46" s="35" t="s">
        <v>249</v>
      </c>
      <c r="O46" s="35" t="s">
        <v>66</v>
      </c>
      <c r="P46" s="37" t="s">
        <v>226</v>
      </c>
      <c r="Q46" s="35" t="s">
        <v>216</v>
      </c>
      <c r="R46" s="35" t="s">
        <v>225</v>
      </c>
      <c r="S46" s="30"/>
      <c r="T46" s="32"/>
      <c r="U46" s="32"/>
      <c r="V46" s="32"/>
      <c r="W46" s="32"/>
      <c r="X46" s="32"/>
      <c r="Y46" s="32"/>
      <c r="Z46" s="32"/>
    </row>
    <row r="47" spans="2:26" ht="63.75" x14ac:dyDescent="0.2">
      <c r="B47" s="37" t="s">
        <v>150</v>
      </c>
      <c r="C47" s="37" t="s">
        <v>151</v>
      </c>
      <c r="D47" s="38" t="s">
        <v>131</v>
      </c>
      <c r="E47" s="38" t="s">
        <v>92</v>
      </c>
      <c r="F47" s="38" t="s">
        <v>88</v>
      </c>
      <c r="G47" s="38" t="s">
        <v>61</v>
      </c>
      <c r="H47" s="38" t="s">
        <v>63</v>
      </c>
      <c r="I47" s="38" t="s">
        <v>61</v>
      </c>
      <c r="J47" s="39">
        <v>60000000</v>
      </c>
      <c r="K47" s="39">
        <v>60000000</v>
      </c>
      <c r="L47" s="35" t="s">
        <v>64</v>
      </c>
      <c r="M47" s="35" t="s">
        <v>64</v>
      </c>
      <c r="N47" s="35" t="s">
        <v>249</v>
      </c>
      <c r="O47" s="35" t="s">
        <v>66</v>
      </c>
      <c r="P47" s="35" t="s">
        <v>224</v>
      </c>
      <c r="Q47" s="35" t="s">
        <v>216</v>
      </c>
      <c r="R47" s="35" t="s">
        <v>225</v>
      </c>
      <c r="S47" s="30" t="s">
        <v>238</v>
      </c>
      <c r="T47" s="30" t="s">
        <v>246</v>
      </c>
      <c r="U47" s="33" t="s">
        <v>248</v>
      </c>
      <c r="V47" s="32"/>
      <c r="W47" s="32"/>
      <c r="X47" s="30">
        <v>32225</v>
      </c>
      <c r="Y47" s="30"/>
      <c r="Z47" s="32"/>
    </row>
    <row r="48" spans="2:26" ht="102" x14ac:dyDescent="0.2">
      <c r="B48" s="37" t="s">
        <v>152</v>
      </c>
      <c r="C48" s="37" t="s">
        <v>153</v>
      </c>
      <c r="D48" s="38" t="s">
        <v>76</v>
      </c>
      <c r="E48" s="38" t="s">
        <v>73</v>
      </c>
      <c r="F48" s="38" t="s">
        <v>70</v>
      </c>
      <c r="G48" s="38" t="s">
        <v>61</v>
      </c>
      <c r="H48" s="38" t="s">
        <v>80</v>
      </c>
      <c r="I48" s="38" t="s">
        <v>61</v>
      </c>
      <c r="J48" s="39">
        <v>33144612</v>
      </c>
      <c r="K48" s="39">
        <v>33144612</v>
      </c>
      <c r="L48" s="35" t="s">
        <v>64</v>
      </c>
      <c r="M48" s="35" t="s">
        <v>64</v>
      </c>
      <c r="N48" s="35" t="s">
        <v>249</v>
      </c>
      <c r="O48" s="35" t="s">
        <v>66</v>
      </c>
      <c r="P48" s="37" t="s">
        <v>226</v>
      </c>
      <c r="Q48" s="35" t="s">
        <v>216</v>
      </c>
      <c r="R48" s="35" t="s">
        <v>225</v>
      </c>
      <c r="S48" s="30"/>
      <c r="T48" s="32"/>
      <c r="U48" s="32"/>
      <c r="V48" s="32"/>
      <c r="W48" s="32"/>
      <c r="X48" s="32"/>
      <c r="Y48" s="32"/>
      <c r="Z48" s="32"/>
    </row>
    <row r="49" spans="2:26" ht="89.25" x14ac:dyDescent="0.2">
      <c r="B49" s="37" t="s">
        <v>154</v>
      </c>
      <c r="C49" s="37" t="s">
        <v>155</v>
      </c>
      <c r="D49" s="38" t="s">
        <v>76</v>
      </c>
      <c r="E49" s="38" t="s">
        <v>73</v>
      </c>
      <c r="F49" s="38" t="s">
        <v>73</v>
      </c>
      <c r="G49" s="38" t="s">
        <v>61</v>
      </c>
      <c r="H49" s="38" t="s">
        <v>123</v>
      </c>
      <c r="I49" s="38" t="s">
        <v>61</v>
      </c>
      <c r="J49" s="39">
        <v>1000000</v>
      </c>
      <c r="K49" s="39">
        <v>1000000</v>
      </c>
      <c r="L49" s="35" t="s">
        <v>64</v>
      </c>
      <c r="M49" s="35" t="s">
        <v>64</v>
      </c>
      <c r="N49" s="35" t="s">
        <v>249</v>
      </c>
      <c r="O49" s="35" t="s">
        <v>66</v>
      </c>
      <c r="P49" s="37" t="s">
        <v>226</v>
      </c>
      <c r="Q49" s="35" t="s">
        <v>216</v>
      </c>
      <c r="R49" s="35" t="s">
        <v>225</v>
      </c>
      <c r="S49" s="30"/>
      <c r="T49" s="30"/>
      <c r="U49" s="33"/>
      <c r="V49" s="32"/>
      <c r="W49" s="32"/>
      <c r="X49" s="30"/>
      <c r="Y49" s="32"/>
      <c r="Z49" s="32"/>
    </row>
    <row r="50" spans="2:26" ht="63.75" x14ac:dyDescent="0.2">
      <c r="B50" s="37" t="s">
        <v>156</v>
      </c>
      <c r="C50" s="37" t="s">
        <v>157</v>
      </c>
      <c r="D50" s="38" t="s">
        <v>76</v>
      </c>
      <c r="E50" s="38" t="s">
        <v>76</v>
      </c>
      <c r="F50" s="38" t="s">
        <v>87</v>
      </c>
      <c r="G50" s="38" t="s">
        <v>61</v>
      </c>
      <c r="H50" s="38" t="s">
        <v>123</v>
      </c>
      <c r="I50" s="38" t="s">
        <v>61</v>
      </c>
      <c r="J50" s="39">
        <v>44150117</v>
      </c>
      <c r="K50" s="39">
        <v>44150117</v>
      </c>
      <c r="L50" s="35" t="s">
        <v>64</v>
      </c>
      <c r="M50" s="35" t="s">
        <v>64</v>
      </c>
      <c r="N50" s="35" t="s">
        <v>249</v>
      </c>
      <c r="O50" s="35" t="s">
        <v>66</v>
      </c>
      <c r="P50" s="35" t="s">
        <v>226</v>
      </c>
      <c r="Q50" s="35" t="s">
        <v>216</v>
      </c>
      <c r="R50" s="35" t="s">
        <v>225</v>
      </c>
      <c r="S50" s="30" t="s">
        <v>238</v>
      </c>
      <c r="T50" s="30" t="s">
        <v>268</v>
      </c>
      <c r="U50" s="30" t="s">
        <v>273</v>
      </c>
      <c r="V50" s="30"/>
      <c r="W50" s="32"/>
      <c r="X50" s="30">
        <v>32425</v>
      </c>
      <c r="Y50" s="41">
        <v>45813</v>
      </c>
      <c r="Z50" s="32"/>
    </row>
    <row r="51" spans="2:26" ht="102" x14ac:dyDescent="0.2">
      <c r="B51" s="37" t="s">
        <v>158</v>
      </c>
      <c r="C51" s="37" t="s">
        <v>159</v>
      </c>
      <c r="D51" s="38" t="s">
        <v>92</v>
      </c>
      <c r="E51" s="38" t="s">
        <v>92</v>
      </c>
      <c r="F51" s="38" t="s">
        <v>70</v>
      </c>
      <c r="G51" s="38" t="s">
        <v>61</v>
      </c>
      <c r="H51" s="38" t="s">
        <v>123</v>
      </c>
      <c r="I51" s="38" t="s">
        <v>61</v>
      </c>
      <c r="J51" s="39">
        <v>9002350</v>
      </c>
      <c r="K51" s="39">
        <v>9002350</v>
      </c>
      <c r="L51" s="35" t="s">
        <v>64</v>
      </c>
      <c r="M51" s="35" t="s">
        <v>64</v>
      </c>
      <c r="N51" s="35" t="s">
        <v>249</v>
      </c>
      <c r="O51" s="35" t="s">
        <v>66</v>
      </c>
      <c r="P51" s="35" t="s">
        <v>227</v>
      </c>
      <c r="Q51" s="35" t="s">
        <v>216</v>
      </c>
      <c r="R51" s="35" t="s">
        <v>228</v>
      </c>
      <c r="S51" s="30" t="s">
        <v>238</v>
      </c>
      <c r="T51" s="30" t="s">
        <v>268</v>
      </c>
      <c r="U51" s="32"/>
      <c r="V51" s="32"/>
      <c r="W51" s="32"/>
      <c r="X51" s="30">
        <v>43625</v>
      </c>
      <c r="Y51" s="41">
        <v>45806</v>
      </c>
      <c r="Z51" s="32"/>
    </row>
    <row r="52" spans="2:26" ht="63.75" x14ac:dyDescent="0.2">
      <c r="B52" s="37" t="s">
        <v>160</v>
      </c>
      <c r="C52" s="37" t="s">
        <v>253</v>
      </c>
      <c r="D52" s="38" t="s">
        <v>76</v>
      </c>
      <c r="E52" s="38" t="s">
        <v>87</v>
      </c>
      <c r="F52" s="38" t="s">
        <v>76</v>
      </c>
      <c r="G52" s="38" t="s">
        <v>61</v>
      </c>
      <c r="H52" s="38" t="s">
        <v>84</v>
      </c>
      <c r="I52" s="38" t="s">
        <v>61</v>
      </c>
      <c r="J52" s="39">
        <v>1488500000</v>
      </c>
      <c r="K52" s="39">
        <v>1488500000</v>
      </c>
      <c r="L52" s="35" t="s">
        <v>64</v>
      </c>
      <c r="M52" s="35" t="s">
        <v>64</v>
      </c>
      <c r="N52" s="35" t="s">
        <v>249</v>
      </c>
      <c r="O52" s="35" t="s">
        <v>66</v>
      </c>
      <c r="P52" s="35" t="s">
        <v>227</v>
      </c>
      <c r="Q52" s="35" t="s">
        <v>216</v>
      </c>
      <c r="R52" s="35" t="s">
        <v>228</v>
      </c>
      <c r="S52" s="30" t="s">
        <v>238</v>
      </c>
      <c r="T52" s="32"/>
      <c r="U52" s="32"/>
      <c r="V52" s="32"/>
      <c r="W52" s="32"/>
      <c r="X52" s="32"/>
      <c r="Y52" s="32"/>
      <c r="Z52" s="32"/>
    </row>
    <row r="53" spans="2:26" ht="89.25" x14ac:dyDescent="0.2">
      <c r="B53" s="37" t="s">
        <v>161</v>
      </c>
      <c r="C53" s="37" t="s">
        <v>162</v>
      </c>
      <c r="D53" s="38" t="s">
        <v>92</v>
      </c>
      <c r="E53" s="38" t="s">
        <v>92</v>
      </c>
      <c r="F53" s="38" t="s">
        <v>88</v>
      </c>
      <c r="G53" s="38" t="s">
        <v>61</v>
      </c>
      <c r="H53" s="38" t="s">
        <v>63</v>
      </c>
      <c r="I53" s="38" t="s">
        <v>61</v>
      </c>
      <c r="J53" s="39">
        <v>117437312</v>
      </c>
      <c r="K53" s="39">
        <v>117437312</v>
      </c>
      <c r="L53" s="35" t="s">
        <v>64</v>
      </c>
      <c r="M53" s="35" t="s">
        <v>64</v>
      </c>
      <c r="N53" s="35" t="s">
        <v>249</v>
      </c>
      <c r="O53" s="35" t="s">
        <v>66</v>
      </c>
      <c r="P53" s="35" t="s">
        <v>229</v>
      </c>
      <c r="Q53" s="35" t="s">
        <v>216</v>
      </c>
      <c r="R53" s="35" t="s">
        <v>230</v>
      </c>
      <c r="S53" s="30" t="s">
        <v>238</v>
      </c>
      <c r="T53" s="30" t="s">
        <v>268</v>
      </c>
      <c r="U53" s="32"/>
      <c r="V53" s="32"/>
      <c r="W53" s="32"/>
      <c r="X53" s="30">
        <v>42425</v>
      </c>
      <c r="Y53" s="41">
        <v>45779</v>
      </c>
      <c r="Z53" s="32"/>
    </row>
    <row r="54" spans="2:26" ht="63.75" x14ac:dyDescent="0.2">
      <c r="B54" s="37" t="s">
        <v>163</v>
      </c>
      <c r="C54" s="37" t="s">
        <v>164</v>
      </c>
      <c r="D54" s="38" t="s">
        <v>70</v>
      </c>
      <c r="E54" s="38" t="s">
        <v>70</v>
      </c>
      <c r="F54" s="38" t="s">
        <v>128</v>
      </c>
      <c r="G54" s="38" t="s">
        <v>61</v>
      </c>
      <c r="H54" s="38" t="s">
        <v>80</v>
      </c>
      <c r="I54" s="38" t="s">
        <v>61</v>
      </c>
      <c r="J54" s="39">
        <v>70000000</v>
      </c>
      <c r="K54" s="39">
        <v>70000000</v>
      </c>
      <c r="L54" s="35" t="s">
        <v>64</v>
      </c>
      <c r="M54" s="35" t="s">
        <v>64</v>
      </c>
      <c r="N54" s="35" t="s">
        <v>249</v>
      </c>
      <c r="O54" s="35" t="s">
        <v>66</v>
      </c>
      <c r="P54" s="35" t="s">
        <v>231</v>
      </c>
      <c r="Q54" s="35" t="s">
        <v>216</v>
      </c>
      <c r="R54" s="35" t="s">
        <v>230</v>
      </c>
      <c r="S54" s="30" t="s">
        <v>238</v>
      </c>
      <c r="T54" s="30" t="s">
        <v>239</v>
      </c>
      <c r="U54" s="32"/>
      <c r="V54" s="30"/>
      <c r="W54" s="32"/>
      <c r="X54" s="30">
        <v>35425</v>
      </c>
      <c r="Y54" s="42">
        <v>45722</v>
      </c>
      <c r="Z54" s="32"/>
    </row>
    <row r="55" spans="2:26" ht="63.75" x14ac:dyDescent="0.2">
      <c r="B55" s="37" t="s">
        <v>163</v>
      </c>
      <c r="C55" s="37" t="s">
        <v>165</v>
      </c>
      <c r="D55" s="38" t="s">
        <v>70</v>
      </c>
      <c r="E55" s="38" t="s">
        <v>70</v>
      </c>
      <c r="F55" s="38" t="s">
        <v>128</v>
      </c>
      <c r="G55" s="38" t="s">
        <v>61</v>
      </c>
      <c r="H55" s="38" t="s">
        <v>80</v>
      </c>
      <c r="I55" s="38" t="s">
        <v>61</v>
      </c>
      <c r="J55" s="39">
        <v>10000000</v>
      </c>
      <c r="K55" s="39">
        <v>10000000</v>
      </c>
      <c r="L55" s="35" t="s">
        <v>64</v>
      </c>
      <c r="M55" s="35" t="s">
        <v>64</v>
      </c>
      <c r="N55" s="35" t="s">
        <v>249</v>
      </c>
      <c r="O55" s="35" t="s">
        <v>66</v>
      </c>
      <c r="P55" s="35" t="s">
        <v>231</v>
      </c>
      <c r="Q55" s="35" t="s">
        <v>216</v>
      </c>
      <c r="R55" s="35" t="s">
        <v>230</v>
      </c>
      <c r="S55" s="30" t="s">
        <v>238</v>
      </c>
      <c r="T55" s="30" t="s">
        <v>239</v>
      </c>
      <c r="U55" s="32"/>
      <c r="V55" s="30"/>
      <c r="W55" s="32"/>
      <c r="X55" s="30">
        <v>35425</v>
      </c>
      <c r="Y55" s="41">
        <v>45744</v>
      </c>
      <c r="Z55" s="32"/>
    </row>
    <row r="56" spans="2:26" ht="89.25" x14ac:dyDescent="0.2">
      <c r="B56" s="37" t="s">
        <v>166</v>
      </c>
      <c r="C56" s="37" t="s">
        <v>167</v>
      </c>
      <c r="D56" s="38" t="s">
        <v>73</v>
      </c>
      <c r="E56" s="38" t="s">
        <v>73</v>
      </c>
      <c r="F56" s="38" t="s">
        <v>73</v>
      </c>
      <c r="G56" s="38" t="s">
        <v>61</v>
      </c>
      <c r="H56" s="38" t="s">
        <v>63</v>
      </c>
      <c r="I56" s="38" t="s">
        <v>61</v>
      </c>
      <c r="J56" s="39">
        <v>4275750</v>
      </c>
      <c r="K56" s="39">
        <v>4275750</v>
      </c>
      <c r="L56" s="35" t="s">
        <v>64</v>
      </c>
      <c r="M56" s="35" t="s">
        <v>64</v>
      </c>
      <c r="N56" s="35" t="s">
        <v>249</v>
      </c>
      <c r="O56" s="35" t="s">
        <v>66</v>
      </c>
      <c r="P56" s="37" t="s">
        <v>229</v>
      </c>
      <c r="Q56" s="35" t="s">
        <v>216</v>
      </c>
      <c r="R56" s="35" t="s">
        <v>230</v>
      </c>
      <c r="S56" s="30"/>
      <c r="T56" s="32"/>
      <c r="U56" s="32"/>
      <c r="V56" s="30"/>
      <c r="W56" s="32"/>
      <c r="X56" s="32"/>
      <c r="Y56" s="32"/>
      <c r="Z56" s="32"/>
    </row>
    <row r="57" spans="2:26" ht="89.25" x14ac:dyDescent="0.2">
      <c r="B57" s="37" t="s">
        <v>168</v>
      </c>
      <c r="C57" s="37" t="s">
        <v>169</v>
      </c>
      <c r="D57" s="38" t="s">
        <v>131</v>
      </c>
      <c r="E57" s="38" t="s">
        <v>131</v>
      </c>
      <c r="F57" s="38" t="s">
        <v>99</v>
      </c>
      <c r="G57" s="38" t="s">
        <v>61</v>
      </c>
      <c r="H57" s="38" t="s">
        <v>63</v>
      </c>
      <c r="I57" s="38" t="s">
        <v>61</v>
      </c>
      <c r="J57" s="39">
        <v>3510962</v>
      </c>
      <c r="K57" s="39">
        <v>3510962</v>
      </c>
      <c r="L57" s="35" t="s">
        <v>64</v>
      </c>
      <c r="M57" s="35" t="s">
        <v>64</v>
      </c>
      <c r="N57" s="35" t="s">
        <v>249</v>
      </c>
      <c r="O57" s="35" t="s">
        <v>66</v>
      </c>
      <c r="P57" s="35" t="s">
        <v>231</v>
      </c>
      <c r="Q57" s="35" t="s">
        <v>216</v>
      </c>
      <c r="R57" s="35" t="s">
        <v>230</v>
      </c>
      <c r="S57" s="30" t="s">
        <v>238</v>
      </c>
      <c r="T57" s="30" t="s">
        <v>242</v>
      </c>
      <c r="U57" s="30" t="s">
        <v>243</v>
      </c>
      <c r="V57" s="30"/>
      <c r="W57" s="30"/>
      <c r="X57" s="30">
        <v>39525</v>
      </c>
      <c r="Y57" s="41">
        <v>45749</v>
      </c>
      <c r="Z57" s="32"/>
    </row>
    <row r="58" spans="2:26" ht="63.75" x14ac:dyDescent="0.2">
      <c r="B58" s="37" t="s">
        <v>170</v>
      </c>
      <c r="C58" s="37" t="s">
        <v>171</v>
      </c>
      <c r="D58" s="38" t="s">
        <v>87</v>
      </c>
      <c r="E58" s="38" t="s">
        <v>88</v>
      </c>
      <c r="F58" s="38" t="s">
        <v>92</v>
      </c>
      <c r="G58" s="38" t="s">
        <v>61</v>
      </c>
      <c r="H58" s="38" t="s">
        <v>123</v>
      </c>
      <c r="I58" s="38" t="s">
        <v>61</v>
      </c>
      <c r="J58" s="39">
        <v>31327175</v>
      </c>
      <c r="K58" s="39">
        <v>31327175</v>
      </c>
      <c r="L58" s="35" t="s">
        <v>64</v>
      </c>
      <c r="M58" s="35" t="s">
        <v>64</v>
      </c>
      <c r="N58" s="35" t="s">
        <v>249</v>
      </c>
      <c r="O58" s="35" t="s">
        <v>66</v>
      </c>
      <c r="P58" s="37" t="s">
        <v>229</v>
      </c>
      <c r="Q58" s="35" t="s">
        <v>216</v>
      </c>
      <c r="R58" s="35" t="s">
        <v>230</v>
      </c>
      <c r="S58" s="30"/>
      <c r="T58" s="32"/>
      <c r="U58" s="32"/>
      <c r="V58" s="32"/>
      <c r="W58" s="32"/>
      <c r="X58" s="32"/>
      <c r="Y58" s="32"/>
      <c r="Z58" s="32"/>
    </row>
    <row r="59" spans="2:26" ht="51" x14ac:dyDescent="0.2">
      <c r="B59" s="37" t="s">
        <v>172</v>
      </c>
      <c r="C59" s="37" t="s">
        <v>173</v>
      </c>
      <c r="D59" s="38" t="s">
        <v>76</v>
      </c>
      <c r="E59" s="38" t="s">
        <v>73</v>
      </c>
      <c r="F59" s="38" t="s">
        <v>73</v>
      </c>
      <c r="G59" s="38" t="s">
        <v>61</v>
      </c>
      <c r="H59" s="38" t="s">
        <v>123</v>
      </c>
      <c r="I59" s="38" t="s">
        <v>61</v>
      </c>
      <c r="J59" s="39">
        <v>5980017</v>
      </c>
      <c r="K59" s="39">
        <v>5980017</v>
      </c>
      <c r="L59" s="35" t="s">
        <v>64</v>
      </c>
      <c r="M59" s="35" t="s">
        <v>64</v>
      </c>
      <c r="N59" s="35" t="s">
        <v>249</v>
      </c>
      <c r="O59" s="35" t="s">
        <v>66</v>
      </c>
      <c r="P59" s="37" t="s">
        <v>229</v>
      </c>
      <c r="Q59" s="35" t="s">
        <v>216</v>
      </c>
      <c r="R59" s="35" t="s">
        <v>230</v>
      </c>
      <c r="S59" s="30"/>
      <c r="T59" s="30"/>
      <c r="U59" s="30"/>
      <c r="V59" s="30"/>
      <c r="W59" s="30"/>
      <c r="X59" s="30"/>
      <c r="Y59" s="32"/>
      <c r="Z59" s="32"/>
    </row>
    <row r="60" spans="2:26" ht="76.5" x14ac:dyDescent="0.2">
      <c r="B60" s="37" t="s">
        <v>174</v>
      </c>
      <c r="C60" s="37" t="s">
        <v>175</v>
      </c>
      <c r="D60" s="38" t="s">
        <v>76</v>
      </c>
      <c r="E60" s="38" t="s">
        <v>73</v>
      </c>
      <c r="F60" s="38" t="s">
        <v>73</v>
      </c>
      <c r="G60" s="38" t="s">
        <v>61</v>
      </c>
      <c r="H60" s="38" t="s">
        <v>123</v>
      </c>
      <c r="I60" s="38" t="s">
        <v>61</v>
      </c>
      <c r="J60" s="39">
        <v>11051250</v>
      </c>
      <c r="K60" s="39">
        <v>11051250</v>
      </c>
      <c r="L60" s="35" t="s">
        <v>64</v>
      </c>
      <c r="M60" s="35" t="s">
        <v>64</v>
      </c>
      <c r="N60" s="35" t="s">
        <v>249</v>
      </c>
      <c r="O60" s="35" t="s">
        <v>66</v>
      </c>
      <c r="P60" s="37" t="s">
        <v>229</v>
      </c>
      <c r="Q60" s="35" t="s">
        <v>216</v>
      </c>
      <c r="R60" s="35" t="s">
        <v>230</v>
      </c>
      <c r="S60" s="30"/>
      <c r="T60" s="32"/>
      <c r="U60" s="32"/>
      <c r="V60" s="32"/>
      <c r="W60" s="32"/>
      <c r="X60" s="32"/>
      <c r="Y60" s="32"/>
      <c r="Z60" s="32"/>
    </row>
    <row r="61" spans="2:26" ht="76.5" x14ac:dyDescent="0.2">
      <c r="B61" s="37" t="s">
        <v>176</v>
      </c>
      <c r="C61" s="37" t="s">
        <v>177</v>
      </c>
      <c r="D61" s="38" t="s">
        <v>73</v>
      </c>
      <c r="E61" s="38" t="s">
        <v>99</v>
      </c>
      <c r="F61" s="38" t="s">
        <v>131</v>
      </c>
      <c r="G61" s="38" t="s">
        <v>61</v>
      </c>
      <c r="H61" s="38" t="s">
        <v>89</v>
      </c>
      <c r="I61" s="38" t="s">
        <v>61</v>
      </c>
      <c r="J61" s="39">
        <v>500000000</v>
      </c>
      <c r="K61" s="39">
        <v>500000000</v>
      </c>
      <c r="L61" s="35" t="s">
        <v>64</v>
      </c>
      <c r="M61" s="35" t="s">
        <v>64</v>
      </c>
      <c r="N61" s="35" t="s">
        <v>249</v>
      </c>
      <c r="O61" s="35" t="s">
        <v>66</v>
      </c>
      <c r="P61" s="37" t="s">
        <v>229</v>
      </c>
      <c r="Q61" s="35" t="s">
        <v>216</v>
      </c>
      <c r="R61" s="35" t="s">
        <v>230</v>
      </c>
      <c r="S61" s="30"/>
      <c r="T61" s="32"/>
      <c r="U61" s="32"/>
      <c r="V61" s="32"/>
      <c r="W61" s="32"/>
      <c r="X61" s="32"/>
      <c r="Y61" s="32"/>
      <c r="Z61" s="32"/>
    </row>
    <row r="62" spans="2:26" ht="76.5" x14ac:dyDescent="0.2">
      <c r="B62" s="37" t="s">
        <v>178</v>
      </c>
      <c r="C62" s="37" t="s">
        <v>179</v>
      </c>
      <c r="D62" s="38" t="s">
        <v>88</v>
      </c>
      <c r="E62" s="38" t="s">
        <v>99</v>
      </c>
      <c r="F62" s="38" t="s">
        <v>73</v>
      </c>
      <c r="G62" s="38" t="s">
        <v>61</v>
      </c>
      <c r="H62" s="38" t="s">
        <v>123</v>
      </c>
      <c r="I62" s="38" t="s">
        <v>61</v>
      </c>
      <c r="J62" s="39">
        <v>23351618</v>
      </c>
      <c r="K62" s="39">
        <v>23351618</v>
      </c>
      <c r="L62" s="35" t="s">
        <v>64</v>
      </c>
      <c r="M62" s="35" t="s">
        <v>64</v>
      </c>
      <c r="N62" s="35" t="s">
        <v>249</v>
      </c>
      <c r="O62" s="35" t="s">
        <v>66</v>
      </c>
      <c r="P62" s="37" t="s">
        <v>229</v>
      </c>
      <c r="Q62" s="35" t="s">
        <v>216</v>
      </c>
      <c r="R62" s="35" t="s">
        <v>230</v>
      </c>
      <c r="S62" s="30"/>
      <c r="T62" s="32"/>
      <c r="U62" s="32"/>
      <c r="V62" s="32"/>
      <c r="W62" s="32"/>
      <c r="X62" s="32"/>
      <c r="Y62" s="32"/>
      <c r="Z62" s="32"/>
    </row>
    <row r="63" spans="2:26" ht="76.5" x14ac:dyDescent="0.2">
      <c r="B63" s="37" t="s">
        <v>178</v>
      </c>
      <c r="C63" s="37" t="s">
        <v>180</v>
      </c>
      <c r="D63" s="38" t="s">
        <v>73</v>
      </c>
      <c r="E63" s="38" t="s">
        <v>87</v>
      </c>
      <c r="F63" s="38" t="s">
        <v>73</v>
      </c>
      <c r="G63" s="38" t="s">
        <v>61</v>
      </c>
      <c r="H63" s="38" t="s">
        <v>123</v>
      </c>
      <c r="I63" s="38" t="s">
        <v>61</v>
      </c>
      <c r="J63" s="39">
        <v>21177418</v>
      </c>
      <c r="K63" s="39">
        <v>21177418</v>
      </c>
      <c r="L63" s="35" t="s">
        <v>64</v>
      </c>
      <c r="M63" s="35" t="s">
        <v>64</v>
      </c>
      <c r="N63" s="35" t="s">
        <v>249</v>
      </c>
      <c r="O63" s="35" t="s">
        <v>66</v>
      </c>
      <c r="P63" s="37" t="s">
        <v>229</v>
      </c>
      <c r="Q63" s="35" t="s">
        <v>216</v>
      </c>
      <c r="R63" s="35" t="s">
        <v>230</v>
      </c>
      <c r="S63" s="30"/>
      <c r="T63" s="32"/>
      <c r="U63" s="32"/>
      <c r="V63" s="32"/>
      <c r="W63" s="32"/>
      <c r="X63" s="32"/>
      <c r="Y63" s="32"/>
      <c r="Z63" s="32"/>
    </row>
    <row r="64" spans="2:26" ht="76.5" x14ac:dyDescent="0.2">
      <c r="B64" s="37" t="s">
        <v>181</v>
      </c>
      <c r="C64" s="37" t="s">
        <v>182</v>
      </c>
      <c r="D64" s="38" t="s">
        <v>73</v>
      </c>
      <c r="E64" s="38" t="s">
        <v>87</v>
      </c>
      <c r="F64" s="38" t="s">
        <v>76</v>
      </c>
      <c r="G64" s="38" t="s">
        <v>61</v>
      </c>
      <c r="H64" s="38" t="s">
        <v>123</v>
      </c>
      <c r="I64" s="38" t="s">
        <v>61</v>
      </c>
      <c r="J64" s="39">
        <v>3455477</v>
      </c>
      <c r="K64" s="39">
        <v>3455477</v>
      </c>
      <c r="L64" s="35" t="s">
        <v>64</v>
      </c>
      <c r="M64" s="35" t="s">
        <v>64</v>
      </c>
      <c r="N64" s="35" t="s">
        <v>249</v>
      </c>
      <c r="O64" s="35" t="s">
        <v>66</v>
      </c>
      <c r="P64" s="37" t="s">
        <v>229</v>
      </c>
      <c r="Q64" s="35" t="s">
        <v>216</v>
      </c>
      <c r="R64" s="35" t="s">
        <v>230</v>
      </c>
      <c r="S64" s="30"/>
      <c r="T64" s="32"/>
      <c r="U64" s="32"/>
      <c r="V64" s="32"/>
      <c r="W64" s="32"/>
      <c r="X64" s="32"/>
      <c r="Y64" s="32"/>
      <c r="Z64" s="32"/>
    </row>
    <row r="65" spans="2:26" ht="76.5" x14ac:dyDescent="0.2">
      <c r="B65" s="37" t="s">
        <v>183</v>
      </c>
      <c r="C65" s="37" t="s">
        <v>184</v>
      </c>
      <c r="D65" s="38" t="s">
        <v>70</v>
      </c>
      <c r="E65" s="38" t="s">
        <v>70</v>
      </c>
      <c r="F65" s="38" t="s">
        <v>128</v>
      </c>
      <c r="G65" s="38" t="s">
        <v>61</v>
      </c>
      <c r="H65" s="38" t="s">
        <v>63</v>
      </c>
      <c r="I65" s="38" t="s">
        <v>61</v>
      </c>
      <c r="J65" s="39">
        <v>5400000</v>
      </c>
      <c r="K65" s="39">
        <v>5400000</v>
      </c>
      <c r="L65" s="35" t="s">
        <v>64</v>
      </c>
      <c r="M65" s="35" t="s">
        <v>64</v>
      </c>
      <c r="N65" s="35" t="s">
        <v>249</v>
      </c>
      <c r="O65" s="35" t="s">
        <v>66</v>
      </c>
      <c r="P65" s="35" t="s">
        <v>231</v>
      </c>
      <c r="Q65" s="35" t="s">
        <v>216</v>
      </c>
      <c r="R65" s="35" t="s">
        <v>230</v>
      </c>
      <c r="S65" s="30" t="s">
        <v>238</v>
      </c>
      <c r="T65" s="30" t="s">
        <v>239</v>
      </c>
      <c r="U65" s="30" t="s">
        <v>244</v>
      </c>
      <c r="V65" s="30"/>
      <c r="W65" s="30"/>
      <c r="X65" s="30">
        <v>36425</v>
      </c>
      <c r="Y65" s="32"/>
      <c r="Z65" s="32"/>
    </row>
    <row r="66" spans="2:26" ht="63.75" x14ac:dyDescent="0.2">
      <c r="B66" s="37" t="s">
        <v>185</v>
      </c>
      <c r="C66" s="37" t="s">
        <v>186</v>
      </c>
      <c r="D66" s="38" t="s">
        <v>92</v>
      </c>
      <c r="E66" s="38" t="s">
        <v>76</v>
      </c>
      <c r="F66" s="38" t="s">
        <v>88</v>
      </c>
      <c r="G66" s="38" t="s">
        <v>61</v>
      </c>
      <c r="H66" s="38" t="s">
        <v>123</v>
      </c>
      <c r="I66" s="38" t="s">
        <v>61</v>
      </c>
      <c r="J66" s="39">
        <v>11557500</v>
      </c>
      <c r="K66" s="39">
        <v>11557500</v>
      </c>
      <c r="L66" s="35" t="s">
        <v>64</v>
      </c>
      <c r="M66" s="35" t="s">
        <v>64</v>
      </c>
      <c r="N66" s="35" t="s">
        <v>249</v>
      </c>
      <c r="O66" s="35" t="s">
        <v>66</v>
      </c>
      <c r="P66" s="35" t="s">
        <v>229</v>
      </c>
      <c r="Q66" s="35" t="s">
        <v>216</v>
      </c>
      <c r="R66" s="35" t="s">
        <v>230</v>
      </c>
      <c r="S66" s="30" t="s">
        <v>238</v>
      </c>
      <c r="T66" s="30" t="s">
        <v>268</v>
      </c>
      <c r="U66" s="32"/>
      <c r="V66" s="32"/>
      <c r="W66" s="32"/>
      <c r="X66" s="30">
        <v>40525</v>
      </c>
      <c r="Y66" s="41">
        <v>45807</v>
      </c>
      <c r="Z66" s="32"/>
    </row>
    <row r="67" spans="2:26" ht="76.5" x14ac:dyDescent="0.2">
      <c r="B67" s="37" t="s">
        <v>187</v>
      </c>
      <c r="C67" s="37" t="s">
        <v>254</v>
      </c>
      <c r="D67" s="38" t="s">
        <v>73</v>
      </c>
      <c r="E67" s="38" t="s">
        <v>88</v>
      </c>
      <c r="F67" s="38" t="s">
        <v>92</v>
      </c>
      <c r="G67" s="38" t="s">
        <v>61</v>
      </c>
      <c r="H67" s="38" t="s">
        <v>77</v>
      </c>
      <c r="I67" s="38" t="s">
        <v>61</v>
      </c>
      <c r="J67" s="39">
        <v>1081899527</v>
      </c>
      <c r="K67" s="39">
        <v>1081899527</v>
      </c>
      <c r="L67" s="35" t="s">
        <v>64</v>
      </c>
      <c r="M67" s="35" t="s">
        <v>64</v>
      </c>
      <c r="N67" s="35" t="s">
        <v>249</v>
      </c>
      <c r="O67" s="35" t="s">
        <v>66</v>
      </c>
      <c r="P67" s="37" t="s">
        <v>229</v>
      </c>
      <c r="Q67" s="35" t="s">
        <v>216</v>
      </c>
      <c r="R67" s="35" t="s">
        <v>230</v>
      </c>
      <c r="S67" s="30"/>
      <c r="T67" s="30"/>
      <c r="U67" s="30"/>
      <c r="V67" s="30"/>
      <c r="W67" s="30"/>
      <c r="X67" s="30"/>
      <c r="Y67" s="32"/>
      <c r="Z67" s="32"/>
    </row>
    <row r="68" spans="2:26" ht="165.75" customHeight="1" x14ac:dyDescent="0.2">
      <c r="B68" s="37" t="s">
        <v>188</v>
      </c>
      <c r="C68" s="37" t="s">
        <v>189</v>
      </c>
      <c r="D68" s="38" t="s">
        <v>92</v>
      </c>
      <c r="E68" s="38" t="s">
        <v>92</v>
      </c>
      <c r="F68" s="38" t="s">
        <v>73</v>
      </c>
      <c r="G68" s="38" t="s">
        <v>61</v>
      </c>
      <c r="H68" s="38" t="s">
        <v>80</v>
      </c>
      <c r="I68" s="38" t="s">
        <v>61</v>
      </c>
      <c r="J68" s="39">
        <v>240883951</v>
      </c>
      <c r="K68" s="39">
        <v>240883951</v>
      </c>
      <c r="L68" s="35" t="s">
        <v>64</v>
      </c>
      <c r="M68" s="35" t="s">
        <v>64</v>
      </c>
      <c r="N68" s="35" t="s">
        <v>249</v>
      </c>
      <c r="O68" s="35" t="s">
        <v>66</v>
      </c>
      <c r="P68" s="35" t="s">
        <v>229</v>
      </c>
      <c r="Q68" s="35" t="s">
        <v>216</v>
      </c>
      <c r="R68" s="35" t="s">
        <v>230</v>
      </c>
      <c r="S68" s="30" t="s">
        <v>238</v>
      </c>
      <c r="T68" s="30" t="s">
        <v>246</v>
      </c>
      <c r="U68" s="30" t="s">
        <v>272</v>
      </c>
      <c r="V68" s="32"/>
      <c r="W68" s="32"/>
      <c r="X68" s="30">
        <v>42225</v>
      </c>
      <c r="Y68" s="32"/>
      <c r="Z68" s="32"/>
    </row>
    <row r="69" spans="2:26" ht="153" x14ac:dyDescent="0.2">
      <c r="B69" s="37" t="s">
        <v>190</v>
      </c>
      <c r="C69" s="37" t="s">
        <v>191</v>
      </c>
      <c r="D69" s="38" t="s">
        <v>131</v>
      </c>
      <c r="E69" s="38" t="s">
        <v>131</v>
      </c>
      <c r="F69" s="38" t="s">
        <v>99</v>
      </c>
      <c r="G69" s="38" t="s">
        <v>61</v>
      </c>
      <c r="H69" s="38" t="s">
        <v>63</v>
      </c>
      <c r="I69" s="38" t="s">
        <v>61</v>
      </c>
      <c r="J69" s="39">
        <v>347772402</v>
      </c>
      <c r="K69" s="39">
        <v>347772402</v>
      </c>
      <c r="L69" s="35" t="s">
        <v>64</v>
      </c>
      <c r="M69" s="35" t="s">
        <v>64</v>
      </c>
      <c r="N69" s="35" t="s">
        <v>249</v>
      </c>
      <c r="O69" s="35" t="s">
        <v>66</v>
      </c>
      <c r="P69" s="35" t="s">
        <v>229</v>
      </c>
      <c r="Q69" s="35" t="s">
        <v>216</v>
      </c>
      <c r="R69" s="35" t="s">
        <v>230</v>
      </c>
      <c r="S69" s="30" t="s">
        <v>238</v>
      </c>
      <c r="T69" s="30" t="s">
        <v>242</v>
      </c>
      <c r="U69" s="30" t="s">
        <v>245</v>
      </c>
      <c r="W69" s="30"/>
      <c r="X69" s="30">
        <v>40925</v>
      </c>
      <c r="Y69" s="30" t="s">
        <v>271</v>
      </c>
      <c r="Z69" s="32"/>
    </row>
    <row r="70" spans="2:26" ht="51" x14ac:dyDescent="0.2">
      <c r="B70" s="37" t="s">
        <v>192</v>
      </c>
      <c r="C70" s="37" t="s">
        <v>193</v>
      </c>
      <c r="D70" s="38" t="s">
        <v>76</v>
      </c>
      <c r="E70" s="38" t="s">
        <v>73</v>
      </c>
      <c r="F70" s="38" t="s">
        <v>131</v>
      </c>
      <c r="G70" s="38" t="s">
        <v>61</v>
      </c>
      <c r="H70" s="38" t="s">
        <v>123</v>
      </c>
      <c r="I70" s="38" t="s">
        <v>61</v>
      </c>
      <c r="J70" s="39">
        <v>48941250</v>
      </c>
      <c r="K70" s="39">
        <v>48941250</v>
      </c>
      <c r="L70" s="35" t="s">
        <v>64</v>
      </c>
      <c r="M70" s="35" t="s">
        <v>64</v>
      </c>
      <c r="N70" s="35" t="s">
        <v>249</v>
      </c>
      <c r="O70" s="35" t="s">
        <v>66</v>
      </c>
      <c r="P70" s="37" t="s">
        <v>229</v>
      </c>
      <c r="Q70" s="35" t="s">
        <v>216</v>
      </c>
      <c r="R70" s="35" t="s">
        <v>230</v>
      </c>
      <c r="S70" s="30"/>
      <c r="T70" s="32"/>
      <c r="U70" s="32"/>
      <c r="V70" s="32"/>
      <c r="W70" s="32"/>
      <c r="X70" s="32"/>
      <c r="Y70" s="32"/>
      <c r="Z70" s="32"/>
    </row>
    <row r="71" spans="2:26" ht="102" x14ac:dyDescent="0.2">
      <c r="B71" s="37" t="s">
        <v>194</v>
      </c>
      <c r="C71" s="37" t="s">
        <v>195</v>
      </c>
      <c r="D71" s="38" t="s">
        <v>70</v>
      </c>
      <c r="E71" s="38" t="s">
        <v>92</v>
      </c>
      <c r="F71" s="38" t="s">
        <v>88</v>
      </c>
      <c r="G71" s="38" t="s">
        <v>61</v>
      </c>
      <c r="H71" s="38" t="s">
        <v>89</v>
      </c>
      <c r="I71" s="38" t="s">
        <v>61</v>
      </c>
      <c r="J71" s="39">
        <v>373663485</v>
      </c>
      <c r="K71" s="39">
        <v>373663485</v>
      </c>
      <c r="L71" s="35" t="s">
        <v>64</v>
      </c>
      <c r="M71" s="35" t="s">
        <v>64</v>
      </c>
      <c r="N71" s="35" t="s">
        <v>249</v>
      </c>
      <c r="O71" s="35" t="s">
        <v>66</v>
      </c>
      <c r="P71" s="35" t="s">
        <v>229</v>
      </c>
      <c r="Q71" s="35" t="s">
        <v>216</v>
      </c>
      <c r="R71" s="35" t="s">
        <v>230</v>
      </c>
      <c r="S71" s="30" t="s">
        <v>238</v>
      </c>
      <c r="T71" s="30" t="s">
        <v>246</v>
      </c>
      <c r="U71" s="30" t="s">
        <v>245</v>
      </c>
      <c r="V71" s="30"/>
      <c r="W71" s="32"/>
      <c r="X71" s="30">
        <v>36225</v>
      </c>
      <c r="Y71" s="30" t="s">
        <v>270</v>
      </c>
      <c r="Z71" s="32"/>
    </row>
    <row r="72" spans="2:26" ht="76.5" x14ac:dyDescent="0.2">
      <c r="B72" s="37" t="s">
        <v>196</v>
      </c>
      <c r="C72" s="37" t="s">
        <v>197</v>
      </c>
      <c r="D72" s="38" t="s">
        <v>73</v>
      </c>
      <c r="E72" s="38" t="s">
        <v>88</v>
      </c>
      <c r="F72" s="38" t="s">
        <v>76</v>
      </c>
      <c r="G72" s="38" t="s">
        <v>61</v>
      </c>
      <c r="H72" s="38" t="s">
        <v>77</v>
      </c>
      <c r="I72" s="38" t="s">
        <v>61</v>
      </c>
      <c r="J72" s="39">
        <v>2292500000</v>
      </c>
      <c r="K72" s="39">
        <v>2292500000</v>
      </c>
      <c r="L72" s="35" t="s">
        <v>64</v>
      </c>
      <c r="M72" s="35" t="s">
        <v>64</v>
      </c>
      <c r="N72" s="35" t="s">
        <v>249</v>
      </c>
      <c r="O72" s="35" t="s">
        <v>66</v>
      </c>
      <c r="P72" s="37" t="s">
        <v>229</v>
      </c>
      <c r="Q72" s="35" t="s">
        <v>216</v>
      </c>
      <c r="R72" s="35" t="s">
        <v>230</v>
      </c>
      <c r="S72" s="30"/>
      <c r="T72" s="32"/>
      <c r="U72" s="32"/>
      <c r="V72" s="32"/>
      <c r="W72" s="32"/>
      <c r="X72" s="32"/>
      <c r="Y72" s="32"/>
      <c r="Z72" s="32"/>
    </row>
    <row r="73" spans="2:26" ht="63.75" x14ac:dyDescent="0.2">
      <c r="B73" s="37" t="s">
        <v>198</v>
      </c>
      <c r="C73" s="37" t="s">
        <v>199</v>
      </c>
      <c r="D73" s="38" t="s">
        <v>76</v>
      </c>
      <c r="E73" s="38" t="s">
        <v>73</v>
      </c>
      <c r="F73" s="38" t="s">
        <v>131</v>
      </c>
      <c r="G73" s="38" t="s">
        <v>61</v>
      </c>
      <c r="H73" s="38" t="s">
        <v>123</v>
      </c>
      <c r="I73" s="38" t="s">
        <v>61</v>
      </c>
      <c r="J73" s="39">
        <v>10525000</v>
      </c>
      <c r="K73" s="39">
        <v>10525000</v>
      </c>
      <c r="L73" s="35" t="s">
        <v>64</v>
      </c>
      <c r="M73" s="35" t="s">
        <v>64</v>
      </c>
      <c r="N73" s="35" t="s">
        <v>249</v>
      </c>
      <c r="O73" s="35" t="s">
        <v>66</v>
      </c>
      <c r="P73" s="37" t="s">
        <v>229</v>
      </c>
      <c r="Q73" s="35" t="s">
        <v>216</v>
      </c>
      <c r="R73" s="35" t="s">
        <v>230</v>
      </c>
      <c r="S73" s="30"/>
      <c r="T73" s="30"/>
      <c r="U73" s="30"/>
      <c r="V73" s="30"/>
      <c r="W73" s="32"/>
      <c r="X73" s="30"/>
      <c r="Y73" s="32"/>
      <c r="Z73" s="32"/>
    </row>
    <row r="74" spans="2:26" ht="51" x14ac:dyDescent="0.2">
      <c r="B74" s="37" t="s">
        <v>200</v>
      </c>
      <c r="C74" s="37" t="s">
        <v>201</v>
      </c>
      <c r="D74" s="38" t="s">
        <v>73</v>
      </c>
      <c r="E74" s="38" t="s">
        <v>73</v>
      </c>
      <c r="F74" s="38" t="s">
        <v>131</v>
      </c>
      <c r="G74" s="38" t="s">
        <v>61</v>
      </c>
      <c r="H74" s="38" t="s">
        <v>80</v>
      </c>
      <c r="I74" s="38" t="s">
        <v>61</v>
      </c>
      <c r="J74" s="39">
        <v>4745116</v>
      </c>
      <c r="K74" s="39">
        <v>4745116</v>
      </c>
      <c r="L74" s="35" t="s">
        <v>64</v>
      </c>
      <c r="M74" s="35" t="s">
        <v>64</v>
      </c>
      <c r="N74" s="35" t="s">
        <v>249</v>
      </c>
      <c r="O74" s="35" t="s">
        <v>66</v>
      </c>
      <c r="P74" s="37" t="s">
        <v>229</v>
      </c>
      <c r="Q74" s="35" t="s">
        <v>216</v>
      </c>
      <c r="R74" s="35" t="s">
        <v>230</v>
      </c>
      <c r="S74" s="30"/>
      <c r="T74" s="32"/>
      <c r="U74" s="32"/>
      <c r="V74" s="32"/>
      <c r="W74" s="32"/>
      <c r="X74" s="32"/>
      <c r="Y74" s="32"/>
      <c r="Z74" s="32"/>
    </row>
    <row r="75" spans="2:26" ht="114.75" x14ac:dyDescent="0.2">
      <c r="B75" s="37" t="s">
        <v>202</v>
      </c>
      <c r="C75" s="37" t="s">
        <v>203</v>
      </c>
      <c r="D75" s="38" t="s">
        <v>70</v>
      </c>
      <c r="E75" s="38" t="s">
        <v>131</v>
      </c>
      <c r="F75" s="38" t="s">
        <v>99</v>
      </c>
      <c r="G75" s="38" t="s">
        <v>61</v>
      </c>
      <c r="H75" s="38" t="s">
        <v>63</v>
      </c>
      <c r="I75" s="38" t="s">
        <v>61</v>
      </c>
      <c r="J75" s="39">
        <v>690000000</v>
      </c>
      <c r="K75" s="39">
        <v>690000000</v>
      </c>
      <c r="L75" s="35" t="s">
        <v>64</v>
      </c>
      <c r="M75" s="35" t="s">
        <v>64</v>
      </c>
      <c r="N75" s="35" t="s">
        <v>249</v>
      </c>
      <c r="O75" s="35" t="s">
        <v>66</v>
      </c>
      <c r="P75" s="37" t="s">
        <v>232</v>
      </c>
      <c r="Q75" s="35" t="s">
        <v>216</v>
      </c>
      <c r="R75" s="35" t="s">
        <v>233</v>
      </c>
      <c r="S75" s="30"/>
      <c r="T75" s="32"/>
      <c r="U75" s="32"/>
      <c r="V75" s="32"/>
      <c r="W75" s="32"/>
      <c r="X75" s="32"/>
      <c r="Y75" s="32"/>
      <c r="Z75" s="32"/>
    </row>
    <row r="76" spans="2:26" ht="127.5" x14ac:dyDescent="0.2">
      <c r="B76" s="37" t="s">
        <v>204</v>
      </c>
      <c r="C76" s="37" t="s">
        <v>205</v>
      </c>
      <c r="D76" s="38" t="s">
        <v>128</v>
      </c>
      <c r="E76" s="38" t="s">
        <v>128</v>
      </c>
      <c r="F76" s="38" t="s">
        <v>61</v>
      </c>
      <c r="G76" s="38" t="s">
        <v>61</v>
      </c>
      <c r="H76" s="38" t="s">
        <v>63</v>
      </c>
      <c r="I76" s="38" t="s">
        <v>61</v>
      </c>
      <c r="J76" s="39">
        <v>56180000</v>
      </c>
      <c r="K76" s="39">
        <v>56180000</v>
      </c>
      <c r="L76" s="35" t="s">
        <v>64</v>
      </c>
      <c r="M76" s="35" t="s">
        <v>64</v>
      </c>
      <c r="N76" s="35" t="s">
        <v>249</v>
      </c>
      <c r="O76" s="35" t="s">
        <v>66</v>
      </c>
      <c r="P76" s="37" t="s">
        <v>234</v>
      </c>
      <c r="Q76" s="35" t="s">
        <v>216</v>
      </c>
      <c r="R76" s="35" t="s">
        <v>220</v>
      </c>
      <c r="S76" s="30"/>
      <c r="T76" s="32"/>
      <c r="U76" s="32"/>
      <c r="V76" s="32"/>
      <c r="W76" s="32"/>
      <c r="X76" s="32"/>
      <c r="Y76" s="32"/>
      <c r="Z76" s="32"/>
    </row>
    <row r="77" spans="2:26" ht="102" x14ac:dyDescent="0.2">
      <c r="B77" s="37" t="s">
        <v>206</v>
      </c>
      <c r="C77" s="37" t="s">
        <v>207</v>
      </c>
      <c r="D77" s="38" t="s">
        <v>99</v>
      </c>
      <c r="E77" s="38" t="s">
        <v>128</v>
      </c>
      <c r="F77" s="38" t="s">
        <v>61</v>
      </c>
      <c r="G77" s="38" t="s">
        <v>61</v>
      </c>
      <c r="H77" s="38" t="s">
        <v>63</v>
      </c>
      <c r="I77" s="38" t="s">
        <v>61</v>
      </c>
      <c r="J77" s="39">
        <v>13517162</v>
      </c>
      <c r="K77" s="39">
        <v>13517162</v>
      </c>
      <c r="L77" s="35" t="s">
        <v>64</v>
      </c>
      <c r="M77" s="35" t="s">
        <v>64</v>
      </c>
      <c r="N77" s="35" t="s">
        <v>249</v>
      </c>
      <c r="O77" s="35" t="s">
        <v>66</v>
      </c>
      <c r="P77" s="37" t="s">
        <v>234</v>
      </c>
      <c r="Q77" s="35" t="s">
        <v>216</v>
      </c>
      <c r="R77" s="35" t="s">
        <v>220</v>
      </c>
      <c r="S77" s="32"/>
      <c r="T77" s="32"/>
      <c r="U77" s="32"/>
      <c r="V77" s="32"/>
      <c r="W77" s="32"/>
      <c r="X77" s="32"/>
      <c r="Y77" s="32"/>
      <c r="Z77" s="32"/>
    </row>
    <row r="78" spans="2:26" ht="114.75" x14ac:dyDescent="0.2">
      <c r="B78" s="37" t="s">
        <v>208</v>
      </c>
      <c r="C78" s="37" t="s">
        <v>209</v>
      </c>
      <c r="D78" s="38" t="s">
        <v>87</v>
      </c>
      <c r="E78" s="38" t="s">
        <v>88</v>
      </c>
      <c r="F78" s="38" t="s">
        <v>70</v>
      </c>
      <c r="G78" s="38" t="s">
        <v>61</v>
      </c>
      <c r="H78" s="38" t="s">
        <v>123</v>
      </c>
      <c r="I78" s="38" t="s">
        <v>61</v>
      </c>
      <c r="J78" s="39">
        <v>53000000</v>
      </c>
      <c r="K78" s="39">
        <v>53000000</v>
      </c>
      <c r="L78" s="35" t="s">
        <v>64</v>
      </c>
      <c r="M78" s="35" t="s">
        <v>64</v>
      </c>
      <c r="N78" s="35" t="s">
        <v>249</v>
      </c>
      <c r="O78" s="35" t="s">
        <v>66</v>
      </c>
      <c r="P78" s="37" t="s">
        <v>234</v>
      </c>
      <c r="Q78" s="35" t="s">
        <v>216</v>
      </c>
      <c r="R78" s="35" t="s">
        <v>220</v>
      </c>
      <c r="S78" s="30"/>
      <c r="T78" s="32"/>
      <c r="U78" s="32"/>
      <c r="V78" s="32"/>
      <c r="W78" s="32"/>
      <c r="X78" s="32"/>
      <c r="Y78" s="32"/>
      <c r="Z78" s="32"/>
    </row>
    <row r="79" spans="2:26" ht="63.75" x14ac:dyDescent="0.2">
      <c r="B79" s="37" t="s">
        <v>210</v>
      </c>
      <c r="C79" s="37" t="s">
        <v>211</v>
      </c>
      <c r="D79" s="38" t="s">
        <v>92</v>
      </c>
      <c r="E79" s="38" t="s">
        <v>76</v>
      </c>
      <c r="F79" s="38" t="s">
        <v>88</v>
      </c>
      <c r="G79" s="38" t="s">
        <v>61</v>
      </c>
      <c r="H79" s="38" t="s">
        <v>63</v>
      </c>
      <c r="I79" s="38" t="s">
        <v>61</v>
      </c>
      <c r="J79" s="39">
        <v>12338800</v>
      </c>
      <c r="K79" s="39">
        <v>12338800</v>
      </c>
      <c r="L79" s="35" t="s">
        <v>64</v>
      </c>
      <c r="M79" s="35" t="s">
        <v>64</v>
      </c>
      <c r="N79" s="35" t="s">
        <v>249</v>
      </c>
      <c r="O79" s="35" t="s">
        <v>66</v>
      </c>
      <c r="P79" s="35" t="s">
        <v>235</v>
      </c>
      <c r="Q79" s="35" t="s">
        <v>216</v>
      </c>
      <c r="R79" s="35" t="s">
        <v>236</v>
      </c>
      <c r="S79" s="30" t="s">
        <v>238</v>
      </c>
      <c r="T79" s="30" t="s">
        <v>268</v>
      </c>
      <c r="U79" s="33" t="s">
        <v>269</v>
      </c>
      <c r="V79" s="30">
        <v>1</v>
      </c>
      <c r="W79" s="39">
        <v>12338800</v>
      </c>
      <c r="X79" s="30">
        <v>32725</v>
      </c>
      <c r="Y79" s="41">
        <v>45799</v>
      </c>
      <c r="Z79" s="32"/>
    </row>
    <row r="80" spans="2:26" ht="76.5" x14ac:dyDescent="0.25">
      <c r="B80" s="37" t="s">
        <v>255</v>
      </c>
      <c r="C80" s="37" t="s">
        <v>256</v>
      </c>
      <c r="D80" s="38" t="s">
        <v>87</v>
      </c>
      <c r="E80" s="38" t="s">
        <v>99</v>
      </c>
      <c r="F80" s="38" t="s">
        <v>131</v>
      </c>
      <c r="G80" s="38" t="s">
        <v>61</v>
      </c>
      <c r="H80" s="38" t="s">
        <v>84</v>
      </c>
      <c r="I80" s="38" t="s">
        <v>61</v>
      </c>
      <c r="J80" s="39">
        <v>400000000</v>
      </c>
      <c r="K80" s="39">
        <v>400000000</v>
      </c>
      <c r="L80" s="35" t="s">
        <v>64</v>
      </c>
      <c r="M80" s="35" t="s">
        <v>64</v>
      </c>
      <c r="N80" s="35" t="s">
        <v>249</v>
      </c>
      <c r="O80" s="36"/>
      <c r="P80" s="37" t="s">
        <v>221</v>
      </c>
      <c r="Q80" s="35" t="s">
        <v>216</v>
      </c>
      <c r="R80" s="35" t="s">
        <v>222</v>
      </c>
      <c r="S80" s="30"/>
      <c r="T80" s="32"/>
      <c r="U80" s="32"/>
      <c r="V80" s="32"/>
      <c r="W80" s="32"/>
      <c r="X80" s="32"/>
      <c r="Y80" s="32"/>
      <c r="Z80" s="32"/>
    </row>
    <row r="81" spans="2:26" ht="63.75" x14ac:dyDescent="0.2">
      <c r="B81" s="37" t="s">
        <v>257</v>
      </c>
      <c r="C81" s="37" t="s">
        <v>258</v>
      </c>
      <c r="D81" s="38" t="s">
        <v>73</v>
      </c>
      <c r="E81" s="38" t="s">
        <v>87</v>
      </c>
      <c r="F81" s="38" t="s">
        <v>76</v>
      </c>
      <c r="G81" s="38" t="s">
        <v>61</v>
      </c>
      <c r="H81" s="38" t="s">
        <v>63</v>
      </c>
      <c r="I81" s="38" t="s">
        <v>61</v>
      </c>
      <c r="J81" s="39">
        <v>200883900</v>
      </c>
      <c r="K81" s="39">
        <v>200883900</v>
      </c>
      <c r="L81" s="35" t="s">
        <v>64</v>
      </c>
      <c r="M81" s="35" t="s">
        <v>64</v>
      </c>
      <c r="N81" s="35" t="s">
        <v>249</v>
      </c>
      <c r="O81" s="35" t="s">
        <v>66</v>
      </c>
      <c r="P81" s="37" t="s">
        <v>221</v>
      </c>
      <c r="Q81" s="35" t="s">
        <v>216</v>
      </c>
      <c r="R81" s="35" t="s">
        <v>222</v>
      </c>
      <c r="S81" s="30"/>
      <c r="T81" s="32"/>
      <c r="U81" s="32"/>
      <c r="V81" s="32"/>
      <c r="W81" s="32"/>
      <c r="X81" s="32"/>
      <c r="Y81" s="32"/>
      <c r="Z81" s="32"/>
    </row>
    <row r="82" spans="2:26" x14ac:dyDescent="0.2">
      <c r="K82" s="7"/>
      <c r="L82" s="1"/>
      <c r="M82" s="1"/>
      <c r="N82" s="1"/>
      <c r="O82" s="1"/>
      <c r="S82" s="30"/>
    </row>
    <row r="83" spans="2:26" x14ac:dyDescent="0.2">
      <c r="K83" s="43"/>
      <c r="L83" s="1"/>
      <c r="M83" s="1"/>
      <c r="N83" s="1"/>
      <c r="O83" s="1"/>
    </row>
    <row r="84" spans="2:26" x14ac:dyDescent="0.2">
      <c r="K84" s="43"/>
      <c r="L84" s="1"/>
      <c r="M84" s="1"/>
      <c r="N84" s="1"/>
      <c r="O84" s="1"/>
    </row>
    <row r="85" spans="2:26" x14ac:dyDescent="0.2">
      <c r="K85" s="7"/>
      <c r="L85" s="1"/>
      <c r="M85" s="1"/>
      <c r="N85" s="1"/>
      <c r="O85" s="1"/>
    </row>
    <row r="86" spans="2:26" x14ac:dyDescent="0.2">
      <c r="J86" s="43">
        <f>+SUM(J7:J81)</f>
        <v>56810536535</v>
      </c>
      <c r="K86" s="43">
        <f>+SUM(K7:K81)</f>
        <v>56810536535</v>
      </c>
      <c r="L86" s="1"/>
      <c r="M86" s="1"/>
      <c r="N86" s="1"/>
      <c r="O86" s="1"/>
      <c r="S86" s="44"/>
    </row>
    <row r="87" spans="2:26" x14ac:dyDescent="0.2">
      <c r="K87" s="7"/>
      <c r="L87" s="1"/>
      <c r="M87" s="1"/>
      <c r="N87" s="1"/>
      <c r="O87" s="1"/>
    </row>
    <row r="88" spans="2:26" x14ac:dyDescent="0.2">
      <c r="K88" s="7"/>
      <c r="L88" s="1"/>
      <c r="M88" s="1"/>
      <c r="N88" s="1"/>
      <c r="O88" s="1"/>
      <c r="P88" s="43"/>
      <c r="S88" s="45"/>
    </row>
    <row r="89" spans="2:26" x14ac:dyDescent="0.2">
      <c r="K89" s="43">
        <f>+SUM(K11,K22,K39,K40,K42,K45,K47,K50,K51,K52,K53,K54,K55,K57,K65,K66,K68,K69,K71,K79)</f>
        <v>3634437641</v>
      </c>
      <c r="L89" s="1"/>
      <c r="M89" s="1"/>
      <c r="N89" s="1"/>
      <c r="O89" s="1"/>
    </row>
    <row r="90" spans="2:26" x14ac:dyDescent="0.2">
      <c r="K90" s="7"/>
      <c r="L90" s="1"/>
      <c r="M90" s="1"/>
      <c r="N90" s="1"/>
      <c r="O90" s="1"/>
    </row>
    <row r="91" spans="2:26" x14ac:dyDescent="0.2">
      <c r="K91" s="43"/>
      <c r="L91" s="1"/>
      <c r="M91" s="1"/>
      <c r="N91" s="1"/>
      <c r="O91" s="1"/>
      <c r="P91" s="43"/>
    </row>
    <row r="92" spans="2:26" x14ac:dyDescent="0.2">
      <c r="K92" s="7"/>
      <c r="L92" s="1"/>
      <c r="M92" s="1"/>
      <c r="N92" s="1"/>
      <c r="O92" s="1"/>
    </row>
    <row r="93" spans="2:26" x14ac:dyDescent="0.2">
      <c r="K93" s="43"/>
      <c r="L93" s="1"/>
      <c r="M93" s="1"/>
      <c r="N93" s="1"/>
      <c r="O93" s="1"/>
    </row>
    <row r="94" spans="2:26" x14ac:dyDescent="0.2">
      <c r="K94" s="7"/>
      <c r="L94" s="1"/>
      <c r="M94" s="1"/>
      <c r="N94" s="1"/>
      <c r="O94" s="1"/>
    </row>
    <row r="95" spans="2:26" x14ac:dyDescent="0.2">
      <c r="K95" s="46"/>
      <c r="L95" s="1"/>
      <c r="M95" s="1"/>
      <c r="N95" s="1"/>
      <c r="O95" s="1"/>
    </row>
    <row r="96" spans="2:26" x14ac:dyDescent="0.2">
      <c r="K96" s="7"/>
      <c r="L96" s="1"/>
      <c r="M96" s="1"/>
      <c r="N96" s="1"/>
      <c r="O96" s="1"/>
    </row>
    <row r="97" spans="10:15" x14ac:dyDescent="0.2">
      <c r="K97" s="7"/>
      <c r="L97" s="1"/>
      <c r="M97" s="1"/>
      <c r="N97" s="1"/>
      <c r="O97" s="1"/>
    </row>
    <row r="98" spans="10:15" x14ac:dyDescent="0.2">
      <c r="K98" s="7"/>
      <c r="L98" s="1"/>
      <c r="M98" s="1"/>
      <c r="N98" s="1"/>
      <c r="O98" s="1"/>
    </row>
    <row r="99" spans="10:15" x14ac:dyDescent="0.2">
      <c r="J99" s="46"/>
      <c r="K99" s="7"/>
      <c r="L99" s="1"/>
      <c r="M99" s="1"/>
      <c r="N99" s="1"/>
      <c r="O99" s="1"/>
    </row>
    <row r="100" spans="10:15" x14ac:dyDescent="0.2">
      <c r="K100" s="7"/>
      <c r="L100" s="1"/>
      <c r="M100" s="1"/>
      <c r="N100" s="1"/>
      <c r="O100" s="1"/>
    </row>
    <row r="101" spans="10:15" x14ac:dyDescent="0.2">
      <c r="K101" s="7"/>
      <c r="L101" s="1"/>
      <c r="M101" s="1"/>
      <c r="N101" s="1"/>
      <c r="O101" s="1"/>
    </row>
    <row r="102" spans="10:15" x14ac:dyDescent="0.2">
      <c r="K102" s="7"/>
      <c r="L102" s="1"/>
      <c r="M102" s="1"/>
      <c r="N102" s="1"/>
      <c r="O102" s="1"/>
    </row>
    <row r="103" spans="10:15" x14ac:dyDescent="0.2">
      <c r="K103" s="7"/>
      <c r="L103" s="1"/>
      <c r="M103" s="1"/>
      <c r="N103" s="1"/>
      <c r="O103" s="1"/>
    </row>
    <row r="104" spans="10:15" x14ac:dyDescent="0.2">
      <c r="K104" s="7"/>
      <c r="L104" s="1"/>
      <c r="M104" s="1"/>
      <c r="N104" s="1"/>
      <c r="O104" s="1"/>
    </row>
    <row r="105" spans="10:15" x14ac:dyDescent="0.2">
      <c r="K105" s="7"/>
      <c r="L105" s="1"/>
      <c r="M105" s="1"/>
      <c r="N105" s="1"/>
      <c r="O105" s="1"/>
    </row>
    <row r="106" spans="10:15" x14ac:dyDescent="0.2">
      <c r="K106" s="7"/>
      <c r="L106" s="1"/>
      <c r="M106" s="1"/>
      <c r="N106" s="1"/>
      <c r="O106" s="1"/>
    </row>
    <row r="107" spans="10:15" x14ac:dyDescent="0.2">
      <c r="K107" s="7"/>
      <c r="L107" s="1"/>
      <c r="M107" s="1"/>
      <c r="N107" s="1"/>
      <c r="O107" s="1"/>
    </row>
    <row r="108" spans="10:15" x14ac:dyDescent="0.2">
      <c r="K108" s="7"/>
      <c r="L108" s="1"/>
      <c r="M108" s="1"/>
      <c r="N108" s="1"/>
      <c r="O108" s="1"/>
    </row>
    <row r="109" spans="10:15" x14ac:dyDescent="0.2">
      <c r="K109" s="7"/>
      <c r="L109" s="1"/>
      <c r="M109" s="1"/>
      <c r="N109" s="1"/>
      <c r="O109" s="1"/>
    </row>
    <row r="110" spans="10:15" x14ac:dyDescent="0.2">
      <c r="K110" s="7"/>
      <c r="L110" s="1"/>
      <c r="M110" s="1"/>
      <c r="N110" s="1"/>
      <c r="O110" s="1"/>
    </row>
    <row r="111" spans="10:15" x14ac:dyDescent="0.2">
      <c r="K111" s="7"/>
      <c r="L111" s="1"/>
      <c r="M111" s="1"/>
      <c r="N111" s="1"/>
      <c r="O111" s="1"/>
    </row>
    <row r="112" spans="10:15" x14ac:dyDescent="0.2">
      <c r="K112" s="7"/>
      <c r="L112" s="1"/>
      <c r="M112" s="1"/>
      <c r="N112" s="1"/>
      <c r="O112" s="1"/>
    </row>
    <row r="113" spans="11:15" x14ac:dyDescent="0.2">
      <c r="K113" s="7"/>
      <c r="L113" s="1"/>
      <c r="M113" s="1"/>
      <c r="N113" s="1"/>
      <c r="O113" s="1"/>
    </row>
    <row r="114" spans="11:15" x14ac:dyDescent="0.2">
      <c r="K114" s="7"/>
      <c r="L114" s="1"/>
      <c r="M114" s="1"/>
      <c r="N114" s="1"/>
      <c r="O114" s="1"/>
    </row>
    <row r="115" spans="11:15" x14ac:dyDescent="0.2">
      <c r="K115" s="7"/>
      <c r="L115" s="1"/>
      <c r="M115" s="1"/>
      <c r="N115" s="1"/>
      <c r="O115" s="1"/>
    </row>
    <row r="116" spans="11:15" x14ac:dyDescent="0.2">
      <c r="K116" s="7"/>
      <c r="L116" s="1"/>
      <c r="M116" s="1"/>
      <c r="N116" s="1"/>
      <c r="O116" s="1"/>
    </row>
    <row r="117" spans="11:15" x14ac:dyDescent="0.2">
      <c r="K117" s="7"/>
      <c r="L117" s="1"/>
      <c r="M117" s="1"/>
      <c r="N117" s="1"/>
      <c r="O117" s="1"/>
    </row>
    <row r="118" spans="11:15" x14ac:dyDescent="0.2">
      <c r="K118" s="7"/>
      <c r="L118" s="1"/>
      <c r="M118" s="1"/>
      <c r="N118" s="1"/>
      <c r="O118" s="1"/>
    </row>
    <row r="119" spans="11:15" x14ac:dyDescent="0.2">
      <c r="K119" s="7"/>
      <c r="L119" s="1"/>
      <c r="M119" s="1"/>
      <c r="N119" s="1"/>
      <c r="O119" s="1"/>
    </row>
    <row r="120" spans="11:15" x14ac:dyDescent="0.2">
      <c r="K120" s="7"/>
      <c r="L120" s="1"/>
      <c r="M120" s="1"/>
      <c r="N120" s="1"/>
      <c r="O120" s="1"/>
    </row>
    <row r="121" spans="11:15" x14ac:dyDescent="0.2">
      <c r="K121" s="7"/>
      <c r="L121" s="1"/>
      <c r="M121" s="1"/>
      <c r="N121" s="1"/>
      <c r="O121" s="1"/>
    </row>
    <row r="122" spans="11:15" x14ac:dyDescent="0.2">
      <c r="K122" s="7"/>
      <c r="L122" s="1"/>
      <c r="M122" s="1"/>
      <c r="N122" s="1"/>
      <c r="O122" s="1"/>
    </row>
    <row r="123" spans="11:15" x14ac:dyDescent="0.2">
      <c r="K123" s="7"/>
      <c r="L123" s="1"/>
      <c r="M123" s="1"/>
      <c r="N123" s="1"/>
      <c r="O123" s="1"/>
    </row>
    <row r="124" spans="11:15" x14ac:dyDescent="0.2">
      <c r="K124" s="7"/>
      <c r="L124" s="1"/>
      <c r="M124" s="1"/>
      <c r="N124" s="1"/>
      <c r="O124" s="1"/>
    </row>
    <row r="125" spans="11:15" x14ac:dyDescent="0.2">
      <c r="K125" s="7"/>
      <c r="L125" s="1"/>
      <c r="M125" s="1"/>
      <c r="N125" s="1"/>
      <c r="O125" s="1"/>
    </row>
    <row r="126" spans="11:15" x14ac:dyDescent="0.2">
      <c r="K126" s="7"/>
      <c r="L126" s="1"/>
      <c r="M126" s="1"/>
      <c r="N126" s="1"/>
      <c r="O126" s="1"/>
    </row>
    <row r="127" spans="11:15" x14ac:dyDescent="0.2">
      <c r="K127" s="7"/>
      <c r="L127" s="1"/>
      <c r="M127" s="1"/>
      <c r="N127" s="1"/>
      <c r="O127" s="1"/>
    </row>
    <row r="128" spans="11:15" x14ac:dyDescent="0.2">
      <c r="K128" s="7"/>
      <c r="L128" s="1"/>
      <c r="M128" s="1"/>
      <c r="N128" s="1"/>
      <c r="O128" s="1"/>
    </row>
    <row r="129" spans="11:15" x14ac:dyDescent="0.2">
      <c r="K129" s="7"/>
      <c r="L129" s="1"/>
      <c r="M129" s="1"/>
      <c r="N129" s="1"/>
      <c r="O129" s="1"/>
    </row>
    <row r="130" spans="11:15" x14ac:dyDescent="0.2">
      <c r="K130" s="7"/>
      <c r="L130" s="1"/>
      <c r="M130" s="1"/>
      <c r="N130" s="1"/>
      <c r="O130" s="1"/>
    </row>
    <row r="131" spans="11:15" x14ac:dyDescent="0.2">
      <c r="K131" s="7"/>
      <c r="L131" s="1"/>
      <c r="M131" s="1"/>
      <c r="N131" s="1"/>
      <c r="O131" s="1"/>
    </row>
    <row r="132" spans="11:15" x14ac:dyDescent="0.2">
      <c r="K132" s="7"/>
      <c r="L132" s="1"/>
      <c r="M132" s="1"/>
      <c r="N132" s="1"/>
      <c r="O132" s="1"/>
    </row>
    <row r="133" spans="11:15" x14ac:dyDescent="0.2">
      <c r="K133" s="7"/>
      <c r="L133" s="1"/>
      <c r="M133" s="1"/>
      <c r="N133" s="1"/>
      <c r="O133" s="1"/>
    </row>
    <row r="134" spans="11:15" x14ac:dyDescent="0.2">
      <c r="K134" s="7"/>
      <c r="L134" s="1"/>
      <c r="M134" s="1"/>
      <c r="N134" s="1"/>
      <c r="O134" s="1"/>
    </row>
    <row r="135" spans="11:15" x14ac:dyDescent="0.2">
      <c r="K135" s="7"/>
      <c r="L135" s="1"/>
      <c r="M135" s="1"/>
      <c r="N135" s="1"/>
      <c r="O135" s="1"/>
    </row>
    <row r="136" spans="11:15" x14ac:dyDescent="0.2">
      <c r="K136" s="7"/>
      <c r="L136" s="1"/>
      <c r="M136" s="1"/>
      <c r="N136" s="1"/>
      <c r="O136" s="1"/>
    </row>
    <row r="137" spans="11:15" x14ac:dyDescent="0.2">
      <c r="K137" s="7"/>
      <c r="L137" s="1"/>
      <c r="M137" s="1"/>
      <c r="N137" s="1"/>
      <c r="O137" s="1"/>
    </row>
    <row r="138" spans="11:15" x14ac:dyDescent="0.2">
      <c r="K138" s="7"/>
      <c r="L138" s="1"/>
      <c r="M138" s="1"/>
      <c r="N138" s="1"/>
      <c r="O138" s="1"/>
    </row>
    <row r="139" spans="11:15" x14ac:dyDescent="0.2">
      <c r="K139" s="7"/>
      <c r="L139" s="1"/>
      <c r="M139" s="1"/>
      <c r="N139" s="1"/>
      <c r="O139" s="1"/>
    </row>
    <row r="140" spans="11:15" x14ac:dyDescent="0.2">
      <c r="K140" s="7"/>
      <c r="L140" s="1"/>
      <c r="M140" s="1"/>
      <c r="N140" s="1"/>
      <c r="O140" s="1"/>
    </row>
    <row r="141" spans="11:15" x14ac:dyDescent="0.2">
      <c r="K141" s="7"/>
      <c r="L141" s="1"/>
      <c r="M141" s="1"/>
      <c r="N141" s="1"/>
      <c r="O141" s="1"/>
    </row>
    <row r="142" spans="11:15" x14ac:dyDescent="0.2">
      <c r="K142" s="7"/>
      <c r="L142" s="1"/>
      <c r="M142" s="1"/>
      <c r="N142" s="1"/>
      <c r="O142" s="1"/>
    </row>
    <row r="143" spans="11:15" x14ac:dyDescent="0.2">
      <c r="K143" s="7"/>
      <c r="L143" s="1"/>
      <c r="M143" s="1"/>
      <c r="N143" s="1"/>
      <c r="O143" s="1"/>
    </row>
    <row r="144" spans="11:15" x14ac:dyDescent="0.2">
      <c r="K144" s="7"/>
      <c r="L144" s="1"/>
      <c r="M144" s="1"/>
      <c r="N144" s="1"/>
      <c r="O144" s="1"/>
    </row>
    <row r="145" spans="11:15" x14ac:dyDescent="0.2">
      <c r="K145" s="7"/>
      <c r="L145" s="1"/>
      <c r="M145" s="1"/>
      <c r="N145" s="1"/>
      <c r="O145" s="1"/>
    </row>
    <row r="146" spans="11:15" x14ac:dyDescent="0.2">
      <c r="K146" s="7"/>
      <c r="L146" s="1"/>
      <c r="M146" s="1"/>
      <c r="N146" s="1"/>
      <c r="O146" s="1"/>
    </row>
    <row r="147" spans="11:15" x14ac:dyDescent="0.2">
      <c r="K147" s="7"/>
      <c r="L147" s="1"/>
      <c r="M147" s="1"/>
      <c r="N147" s="1"/>
      <c r="O147" s="1"/>
    </row>
    <row r="148" spans="11:15" x14ac:dyDescent="0.2">
      <c r="K148" s="7"/>
      <c r="L148" s="1"/>
      <c r="M148" s="1"/>
      <c r="N148" s="1"/>
      <c r="O148" s="1"/>
    </row>
    <row r="149" spans="11:15" x14ac:dyDescent="0.2">
      <c r="K149" s="7"/>
      <c r="L149" s="1"/>
      <c r="M149" s="1"/>
      <c r="N149" s="1"/>
      <c r="O149" s="1"/>
    </row>
    <row r="150" spans="11:15" x14ac:dyDescent="0.2">
      <c r="K150" s="7"/>
      <c r="L150" s="1"/>
      <c r="M150" s="1"/>
      <c r="N150" s="1"/>
      <c r="O150" s="1"/>
    </row>
    <row r="151" spans="11:15" x14ac:dyDescent="0.2">
      <c r="K151" s="7"/>
      <c r="L151" s="1"/>
      <c r="M151" s="1"/>
      <c r="N151" s="1"/>
      <c r="O151" s="1"/>
    </row>
    <row r="152" spans="11:15" x14ac:dyDescent="0.2">
      <c r="K152" s="7"/>
      <c r="L152" s="1"/>
      <c r="M152" s="1"/>
      <c r="N152" s="1"/>
      <c r="O152" s="1"/>
    </row>
    <row r="153" spans="11:15" x14ac:dyDescent="0.2">
      <c r="K153" s="7"/>
      <c r="L153" s="1"/>
      <c r="M153" s="1"/>
      <c r="N153" s="1"/>
      <c r="O153" s="1"/>
    </row>
    <row r="154" spans="11:15" x14ac:dyDescent="0.2">
      <c r="K154" s="7"/>
      <c r="L154" s="1"/>
      <c r="M154" s="1"/>
      <c r="N154" s="1"/>
      <c r="O154" s="1"/>
    </row>
    <row r="155" spans="11:15" x14ac:dyDescent="0.2">
      <c r="K155" s="7"/>
      <c r="L155" s="1"/>
      <c r="M155" s="1"/>
      <c r="N155" s="1"/>
      <c r="O155" s="1"/>
    </row>
    <row r="156" spans="11:15" x14ac:dyDescent="0.2">
      <c r="K156" s="7"/>
      <c r="L156" s="1"/>
      <c r="M156" s="1"/>
      <c r="N156" s="1"/>
      <c r="O156" s="1"/>
    </row>
    <row r="157" spans="11:15" x14ac:dyDescent="0.2">
      <c r="K157" s="7"/>
      <c r="L157" s="1"/>
      <c r="M157" s="1"/>
      <c r="N157" s="1"/>
      <c r="O157" s="1"/>
    </row>
    <row r="158" spans="11:15" x14ac:dyDescent="0.2">
      <c r="K158" s="7"/>
      <c r="L158" s="1"/>
      <c r="M158" s="1"/>
      <c r="N158" s="1"/>
      <c r="O158" s="1"/>
    </row>
    <row r="159" spans="11:15" x14ac:dyDescent="0.2">
      <c r="K159" s="7"/>
      <c r="L159" s="1"/>
      <c r="M159" s="1"/>
      <c r="N159" s="1"/>
      <c r="O159" s="1"/>
    </row>
    <row r="160" spans="11:15" x14ac:dyDescent="0.2">
      <c r="K160" s="7"/>
      <c r="L160" s="1"/>
      <c r="M160" s="1"/>
      <c r="N160" s="1"/>
      <c r="O160" s="1"/>
    </row>
    <row r="161" spans="11:15" x14ac:dyDescent="0.2">
      <c r="K161" s="7"/>
      <c r="L161" s="1"/>
      <c r="M161" s="1"/>
      <c r="N161" s="1"/>
      <c r="O161" s="1"/>
    </row>
    <row r="162" spans="11:15" x14ac:dyDescent="0.2">
      <c r="K162" s="7"/>
      <c r="L162" s="1"/>
      <c r="M162" s="1"/>
      <c r="N162" s="1"/>
      <c r="O162" s="1"/>
    </row>
    <row r="163" spans="11:15" x14ac:dyDescent="0.2">
      <c r="K163" s="7"/>
      <c r="L163" s="1"/>
      <c r="M163" s="1"/>
      <c r="N163" s="1"/>
      <c r="O163" s="1"/>
    </row>
    <row r="164" spans="11:15" x14ac:dyDescent="0.2">
      <c r="K164" s="7"/>
      <c r="L164" s="1"/>
      <c r="M164" s="1"/>
      <c r="N164" s="1"/>
      <c r="O164" s="1"/>
    </row>
    <row r="165" spans="11:15" x14ac:dyDescent="0.2">
      <c r="K165" s="7"/>
      <c r="L165" s="1"/>
      <c r="M165" s="1"/>
      <c r="N165" s="1"/>
      <c r="O165" s="1"/>
    </row>
    <row r="166" spans="11:15" x14ac:dyDescent="0.2">
      <c r="K166" s="7"/>
      <c r="L166" s="1"/>
      <c r="M166" s="1"/>
      <c r="N166" s="1"/>
      <c r="O166" s="1"/>
    </row>
    <row r="167" spans="11:15" x14ac:dyDescent="0.2">
      <c r="K167" s="7"/>
      <c r="L167" s="1"/>
      <c r="M167" s="1"/>
      <c r="N167" s="1"/>
      <c r="O167" s="1"/>
    </row>
    <row r="168" spans="11:15" x14ac:dyDescent="0.2">
      <c r="K168" s="7"/>
      <c r="L168" s="1"/>
      <c r="M168" s="1"/>
      <c r="N168" s="1"/>
      <c r="O168" s="1"/>
    </row>
    <row r="169" spans="11:15" x14ac:dyDescent="0.2">
      <c r="K169" s="7"/>
      <c r="L169" s="1"/>
      <c r="M169" s="1"/>
      <c r="N169" s="1"/>
      <c r="O169" s="1"/>
    </row>
    <row r="170" spans="11:15" x14ac:dyDescent="0.2">
      <c r="K170" s="7"/>
      <c r="L170" s="1"/>
      <c r="M170" s="1"/>
      <c r="N170" s="1"/>
      <c r="O170" s="1"/>
    </row>
    <row r="171" spans="11:15" x14ac:dyDescent="0.2">
      <c r="K171" s="7"/>
      <c r="L171" s="1"/>
      <c r="M171" s="1"/>
      <c r="N171" s="1"/>
      <c r="O171" s="1"/>
    </row>
    <row r="172" spans="11:15" x14ac:dyDescent="0.2">
      <c r="K172" s="7"/>
      <c r="L172" s="1"/>
      <c r="M172" s="1"/>
      <c r="N172" s="1"/>
      <c r="O172" s="1"/>
    </row>
    <row r="173" spans="11:15" x14ac:dyDescent="0.2">
      <c r="K173" s="7"/>
      <c r="L173" s="1"/>
      <c r="M173" s="1"/>
      <c r="N173" s="1"/>
      <c r="O173" s="1"/>
    </row>
    <row r="174" spans="11:15" x14ac:dyDescent="0.2">
      <c r="K174" s="7"/>
      <c r="L174" s="1"/>
      <c r="M174" s="1"/>
      <c r="N174" s="1"/>
      <c r="O174" s="1"/>
    </row>
    <row r="175" spans="11:15" x14ac:dyDescent="0.2">
      <c r="K175" s="7"/>
      <c r="L175" s="1"/>
      <c r="M175" s="1"/>
      <c r="N175" s="1"/>
      <c r="O175" s="1"/>
    </row>
    <row r="176" spans="11:15" x14ac:dyDescent="0.2">
      <c r="K176" s="7"/>
      <c r="L176" s="1"/>
      <c r="M176" s="1"/>
      <c r="N176" s="1"/>
      <c r="O176" s="1"/>
    </row>
    <row r="177" spans="11:15" x14ac:dyDescent="0.2">
      <c r="K177" s="7"/>
      <c r="L177" s="1"/>
      <c r="M177" s="1"/>
      <c r="N177" s="1"/>
      <c r="O177" s="1"/>
    </row>
    <row r="178" spans="11:15" x14ac:dyDescent="0.2">
      <c r="K178" s="7"/>
      <c r="L178" s="1"/>
      <c r="M178" s="1"/>
      <c r="N178" s="1"/>
      <c r="O178" s="1"/>
    </row>
    <row r="179" spans="11:15" x14ac:dyDescent="0.2">
      <c r="K179" s="7"/>
      <c r="L179" s="1"/>
      <c r="M179" s="1"/>
      <c r="N179" s="1"/>
      <c r="O179" s="1"/>
    </row>
    <row r="180" spans="11:15" x14ac:dyDescent="0.2">
      <c r="K180" s="7"/>
      <c r="L180" s="1"/>
      <c r="M180" s="1"/>
      <c r="N180" s="1"/>
      <c r="O180" s="1"/>
    </row>
    <row r="181" spans="11:15" x14ac:dyDescent="0.2">
      <c r="K181" s="7"/>
      <c r="L181" s="1"/>
      <c r="M181" s="1"/>
      <c r="N181" s="1"/>
      <c r="O181" s="1"/>
    </row>
    <row r="182" spans="11:15" x14ac:dyDescent="0.2">
      <c r="K182" s="7"/>
      <c r="L182" s="1"/>
      <c r="M182" s="1"/>
      <c r="N182" s="1"/>
      <c r="O182" s="1"/>
    </row>
    <row r="183" spans="11:15" x14ac:dyDescent="0.2">
      <c r="K183" s="7"/>
      <c r="L183" s="1"/>
      <c r="M183" s="1"/>
      <c r="N183" s="1"/>
      <c r="O183" s="1"/>
    </row>
    <row r="184" spans="11:15" x14ac:dyDescent="0.2">
      <c r="K184" s="7"/>
      <c r="L184" s="1"/>
      <c r="M184" s="1"/>
      <c r="N184" s="1"/>
      <c r="O184" s="1"/>
    </row>
    <row r="185" spans="11:15" x14ac:dyDescent="0.2">
      <c r="K185" s="7"/>
      <c r="L185" s="1"/>
      <c r="M185" s="1"/>
      <c r="N185" s="1"/>
      <c r="O185" s="1"/>
    </row>
    <row r="186" spans="11:15" x14ac:dyDescent="0.2">
      <c r="K186" s="7"/>
      <c r="L186" s="1"/>
      <c r="M186" s="1"/>
      <c r="N186" s="1"/>
      <c r="O186" s="1"/>
    </row>
    <row r="187" spans="11:15" x14ac:dyDescent="0.2">
      <c r="K187" s="7"/>
      <c r="L187" s="1"/>
      <c r="M187" s="1"/>
      <c r="N187" s="1"/>
      <c r="O187" s="1"/>
    </row>
    <row r="188" spans="11:15" x14ac:dyDescent="0.2">
      <c r="K188" s="7"/>
      <c r="L188" s="1"/>
      <c r="M188" s="1"/>
      <c r="N188" s="1"/>
      <c r="O188" s="1"/>
    </row>
    <row r="189" spans="11:15" x14ac:dyDescent="0.2">
      <c r="K189" s="7"/>
      <c r="L189" s="1"/>
      <c r="M189" s="1"/>
      <c r="N189" s="1"/>
      <c r="O189" s="1"/>
    </row>
    <row r="190" spans="11:15" x14ac:dyDescent="0.2">
      <c r="K190" s="7"/>
      <c r="L190" s="1"/>
      <c r="M190" s="1"/>
      <c r="N190" s="1"/>
      <c r="O190" s="1"/>
    </row>
    <row r="191" spans="11:15" x14ac:dyDescent="0.2">
      <c r="K191" s="7"/>
      <c r="L191" s="1"/>
      <c r="M191" s="1"/>
      <c r="N191" s="1"/>
      <c r="O191" s="1"/>
    </row>
    <row r="192" spans="11:15" x14ac:dyDescent="0.2">
      <c r="K192" s="7"/>
      <c r="L192" s="1"/>
      <c r="M192" s="1"/>
      <c r="N192" s="1"/>
      <c r="O192" s="1"/>
    </row>
    <row r="193" spans="11:15" x14ac:dyDescent="0.2">
      <c r="K193" s="7"/>
      <c r="L193" s="1"/>
      <c r="M193" s="1"/>
      <c r="N193" s="1"/>
      <c r="O193" s="1"/>
    </row>
    <row r="194" spans="11:15" x14ac:dyDescent="0.2">
      <c r="K194" s="7"/>
      <c r="L194" s="1"/>
      <c r="M194" s="1"/>
      <c r="N194" s="1"/>
      <c r="O194" s="1"/>
    </row>
    <row r="195" spans="11:15" x14ac:dyDescent="0.2">
      <c r="K195" s="7"/>
      <c r="L195" s="1"/>
      <c r="M195" s="1"/>
      <c r="N195" s="1"/>
      <c r="O195" s="1"/>
    </row>
    <row r="196" spans="11:15" x14ac:dyDescent="0.2">
      <c r="K196" s="7"/>
      <c r="L196" s="1"/>
      <c r="M196" s="1"/>
      <c r="N196" s="1"/>
      <c r="O196" s="1"/>
    </row>
    <row r="197" spans="11:15" x14ac:dyDescent="0.2">
      <c r="K197" s="7"/>
      <c r="L197" s="1"/>
      <c r="M197" s="1"/>
      <c r="N197" s="1"/>
      <c r="O197" s="1"/>
    </row>
    <row r="198" spans="11:15" x14ac:dyDescent="0.2">
      <c r="K198" s="7"/>
      <c r="L198" s="1"/>
      <c r="M198" s="1"/>
      <c r="N198" s="1"/>
      <c r="O198" s="1"/>
    </row>
    <row r="199" spans="11:15" x14ac:dyDescent="0.2">
      <c r="K199" s="7"/>
      <c r="L199" s="1"/>
      <c r="M199" s="1"/>
      <c r="N199" s="1"/>
      <c r="O199" s="1"/>
    </row>
    <row r="200" spans="11:15" x14ac:dyDescent="0.2">
      <c r="K200" s="7"/>
      <c r="L200" s="1"/>
      <c r="M200" s="1"/>
      <c r="N200" s="1"/>
      <c r="O200" s="1"/>
    </row>
    <row r="201" spans="11:15" x14ac:dyDescent="0.2">
      <c r="K201" s="7"/>
      <c r="L201" s="1"/>
      <c r="M201" s="1"/>
      <c r="N201" s="1"/>
      <c r="O201" s="1"/>
    </row>
    <row r="202" spans="11:15" x14ac:dyDescent="0.2">
      <c r="K202" s="7"/>
      <c r="L202" s="1"/>
      <c r="M202" s="1"/>
      <c r="N202" s="1"/>
      <c r="O202" s="1"/>
    </row>
    <row r="203" spans="11:15" x14ac:dyDescent="0.2">
      <c r="K203" s="7"/>
      <c r="L203" s="1"/>
      <c r="M203" s="1"/>
      <c r="N203" s="1"/>
      <c r="O203" s="1"/>
    </row>
    <row r="204" spans="11:15" x14ac:dyDescent="0.2">
      <c r="K204" s="7"/>
      <c r="L204" s="1"/>
      <c r="M204" s="1"/>
      <c r="N204" s="1"/>
      <c r="O204" s="1"/>
    </row>
    <row r="205" spans="11:15" x14ac:dyDescent="0.2">
      <c r="K205" s="7"/>
      <c r="L205" s="1"/>
      <c r="M205" s="1"/>
      <c r="N205" s="1"/>
      <c r="O205" s="1"/>
    </row>
    <row r="206" spans="11:15" x14ac:dyDescent="0.2">
      <c r="K206" s="7"/>
      <c r="L206" s="1"/>
      <c r="M206" s="1"/>
      <c r="N206" s="1"/>
      <c r="O206" s="1"/>
    </row>
    <row r="207" spans="11:15" x14ac:dyDescent="0.2">
      <c r="K207" s="7"/>
      <c r="L207" s="1"/>
      <c r="M207" s="1"/>
      <c r="N207" s="1"/>
      <c r="O207" s="1"/>
    </row>
    <row r="208" spans="11:15" x14ac:dyDescent="0.2">
      <c r="K208" s="7"/>
      <c r="L208" s="1"/>
      <c r="M208" s="1"/>
      <c r="N208" s="1"/>
      <c r="O208" s="1"/>
    </row>
    <row r="209" spans="11:15" x14ac:dyDescent="0.2">
      <c r="K209" s="7"/>
      <c r="L209" s="1"/>
      <c r="M209" s="1"/>
      <c r="N209" s="1"/>
      <c r="O209" s="1"/>
    </row>
    <row r="210" spans="11:15" x14ac:dyDescent="0.2">
      <c r="K210" s="7"/>
      <c r="L210" s="1"/>
      <c r="M210" s="1"/>
      <c r="N210" s="1"/>
      <c r="O210" s="1"/>
    </row>
    <row r="211" spans="11:15" x14ac:dyDescent="0.2">
      <c r="K211" s="7"/>
      <c r="L211" s="1"/>
      <c r="M211" s="1"/>
      <c r="N211" s="1"/>
      <c r="O211" s="1"/>
    </row>
    <row r="212" spans="11:15" x14ac:dyDescent="0.2">
      <c r="K212" s="7"/>
      <c r="L212" s="1"/>
      <c r="M212" s="1"/>
      <c r="N212" s="1"/>
      <c r="O212" s="1"/>
    </row>
    <row r="213" spans="11:15" x14ac:dyDescent="0.2">
      <c r="K213" s="7"/>
      <c r="L213" s="1"/>
      <c r="M213" s="1"/>
      <c r="N213" s="1"/>
      <c r="O213" s="1"/>
    </row>
    <row r="214" spans="11:15" x14ac:dyDescent="0.2">
      <c r="K214" s="7"/>
      <c r="L214" s="1"/>
      <c r="M214" s="1"/>
      <c r="N214" s="1"/>
      <c r="O214" s="1"/>
    </row>
    <row r="215" spans="11:15" x14ac:dyDescent="0.2">
      <c r="K215" s="7"/>
      <c r="L215" s="1"/>
      <c r="M215" s="1"/>
      <c r="N215" s="1"/>
      <c r="O215" s="1"/>
    </row>
    <row r="216" spans="11:15" x14ac:dyDescent="0.2">
      <c r="K216" s="7"/>
      <c r="L216" s="1"/>
      <c r="M216" s="1"/>
      <c r="N216" s="1"/>
      <c r="O216" s="1"/>
    </row>
    <row r="217" spans="11:15" x14ac:dyDescent="0.2">
      <c r="K217" s="7"/>
      <c r="L217" s="1"/>
      <c r="M217" s="1"/>
      <c r="N217" s="1"/>
      <c r="O217" s="1"/>
    </row>
    <row r="218" spans="11:15" x14ac:dyDescent="0.2">
      <c r="K218" s="7"/>
      <c r="L218" s="1"/>
      <c r="M218" s="1"/>
      <c r="N218" s="1"/>
      <c r="O218" s="1"/>
    </row>
    <row r="219" spans="11:15" x14ac:dyDescent="0.2">
      <c r="K219" s="7"/>
      <c r="L219" s="1"/>
      <c r="M219" s="1"/>
      <c r="N219" s="1"/>
      <c r="O219" s="1"/>
    </row>
    <row r="220" spans="11:15" x14ac:dyDescent="0.2">
      <c r="K220" s="7"/>
      <c r="L220" s="1"/>
      <c r="M220" s="1"/>
      <c r="N220" s="1"/>
      <c r="O220" s="1"/>
    </row>
    <row r="221" spans="11:15" x14ac:dyDescent="0.2">
      <c r="K221" s="7"/>
      <c r="L221" s="1"/>
      <c r="M221" s="1"/>
      <c r="N221" s="1"/>
      <c r="O221" s="1"/>
    </row>
    <row r="222" spans="11:15" x14ac:dyDescent="0.2">
      <c r="K222" s="7"/>
      <c r="L222" s="1"/>
      <c r="M222" s="1"/>
      <c r="N222" s="1"/>
      <c r="O222" s="1"/>
    </row>
    <row r="223" spans="11:15" x14ac:dyDescent="0.2">
      <c r="K223" s="7"/>
      <c r="L223" s="1"/>
      <c r="M223" s="1"/>
      <c r="N223" s="1"/>
      <c r="O223" s="1"/>
    </row>
    <row r="224" spans="11:15" x14ac:dyDescent="0.2">
      <c r="K224" s="7"/>
      <c r="L224" s="1"/>
      <c r="M224" s="1"/>
      <c r="N224" s="1"/>
      <c r="O224" s="1"/>
    </row>
    <row r="225" spans="11:15" x14ac:dyDescent="0.2">
      <c r="K225" s="7"/>
      <c r="L225" s="1"/>
      <c r="M225" s="1"/>
      <c r="N225" s="1"/>
      <c r="O225" s="1"/>
    </row>
    <row r="226" spans="11:15" x14ac:dyDescent="0.2">
      <c r="K226" s="7"/>
      <c r="L226" s="1"/>
      <c r="M226" s="1"/>
      <c r="N226" s="1"/>
      <c r="O226" s="1"/>
    </row>
    <row r="227" spans="11:15" x14ac:dyDescent="0.2">
      <c r="K227" s="7"/>
      <c r="L227" s="1"/>
      <c r="M227" s="1"/>
      <c r="N227" s="1"/>
      <c r="O227" s="1"/>
    </row>
    <row r="228" spans="11:15" x14ac:dyDescent="0.2">
      <c r="K228" s="7"/>
      <c r="L228" s="1"/>
      <c r="M228" s="1"/>
      <c r="N228" s="1"/>
      <c r="O228" s="1"/>
    </row>
    <row r="229" spans="11:15" x14ac:dyDescent="0.2">
      <c r="K229" s="7"/>
      <c r="L229" s="1"/>
      <c r="M229" s="1"/>
      <c r="N229" s="1"/>
      <c r="O229" s="1"/>
    </row>
    <row r="230" spans="11:15" x14ac:dyDescent="0.2">
      <c r="K230" s="7"/>
      <c r="L230" s="1"/>
      <c r="M230" s="1"/>
      <c r="N230" s="1"/>
      <c r="O230" s="1"/>
    </row>
    <row r="231" spans="11:15" x14ac:dyDescent="0.2">
      <c r="K231" s="7"/>
      <c r="L231" s="1"/>
      <c r="M231" s="1"/>
      <c r="N231" s="1"/>
      <c r="O231" s="1"/>
    </row>
    <row r="232" spans="11:15" x14ac:dyDescent="0.2">
      <c r="K232" s="7"/>
      <c r="L232" s="1"/>
      <c r="M232" s="1"/>
      <c r="N232" s="1"/>
      <c r="O232" s="1"/>
    </row>
    <row r="233" spans="11:15" x14ac:dyDescent="0.2">
      <c r="K233" s="7"/>
      <c r="L233" s="1"/>
      <c r="M233" s="1"/>
      <c r="N233" s="1"/>
      <c r="O233" s="1"/>
    </row>
    <row r="234" spans="11:15" x14ac:dyDescent="0.2">
      <c r="K234" s="7"/>
      <c r="L234" s="1"/>
      <c r="M234" s="1"/>
      <c r="N234" s="1"/>
      <c r="O234" s="1"/>
    </row>
    <row r="235" spans="11:15" x14ac:dyDescent="0.2">
      <c r="K235" s="7"/>
      <c r="L235" s="1"/>
      <c r="M235" s="1"/>
      <c r="N235" s="1"/>
      <c r="O235" s="1"/>
    </row>
    <row r="236" spans="11:15" x14ac:dyDescent="0.2">
      <c r="K236" s="7"/>
      <c r="L236" s="1"/>
      <c r="M236" s="1"/>
      <c r="N236" s="1"/>
      <c r="O236" s="1"/>
    </row>
    <row r="237" spans="11:15" x14ac:dyDescent="0.2">
      <c r="K237" s="7"/>
      <c r="L237" s="1"/>
      <c r="M237" s="1"/>
      <c r="N237" s="1"/>
      <c r="O237" s="1"/>
    </row>
    <row r="238" spans="11:15" x14ac:dyDescent="0.2">
      <c r="K238" s="7"/>
      <c r="L238" s="1"/>
      <c r="M238" s="1"/>
      <c r="N238" s="1"/>
      <c r="O238" s="1"/>
    </row>
    <row r="239" spans="11:15" x14ac:dyDescent="0.2">
      <c r="K239" s="7"/>
      <c r="L239" s="1"/>
      <c r="M239" s="1"/>
      <c r="N239" s="1"/>
      <c r="O239" s="1"/>
    </row>
    <row r="240" spans="11:15" x14ac:dyDescent="0.2">
      <c r="K240" s="7"/>
      <c r="L240" s="1"/>
      <c r="M240" s="1"/>
      <c r="N240" s="1"/>
      <c r="O240" s="1"/>
    </row>
    <row r="241" spans="11:15" x14ac:dyDescent="0.2">
      <c r="K241" s="7"/>
      <c r="L241" s="1"/>
      <c r="M241" s="1"/>
      <c r="N241" s="1"/>
      <c r="O241" s="1"/>
    </row>
    <row r="242" spans="11:15" x14ac:dyDescent="0.2">
      <c r="K242" s="7"/>
      <c r="L242" s="1"/>
      <c r="M242" s="1"/>
      <c r="N242" s="1"/>
      <c r="O242" s="1"/>
    </row>
    <row r="243" spans="11:15" x14ac:dyDescent="0.2">
      <c r="K243" s="7"/>
      <c r="L243" s="1"/>
      <c r="M243" s="1"/>
      <c r="N243" s="1"/>
      <c r="O243" s="1"/>
    </row>
    <row r="244" spans="11:15" x14ac:dyDescent="0.2">
      <c r="K244" s="7"/>
      <c r="L244" s="1"/>
      <c r="M244" s="1"/>
      <c r="N244" s="1"/>
      <c r="O244" s="1"/>
    </row>
    <row r="245" spans="11:15" x14ac:dyDescent="0.2">
      <c r="K245" s="7"/>
      <c r="L245" s="1"/>
      <c r="M245" s="1"/>
      <c r="N245" s="1"/>
      <c r="O245" s="1"/>
    </row>
    <row r="246" spans="11:15" x14ac:dyDescent="0.2">
      <c r="K246" s="7"/>
      <c r="L246" s="1"/>
      <c r="M246" s="1"/>
      <c r="N246" s="1"/>
      <c r="O246" s="1"/>
    </row>
    <row r="247" spans="11:15" x14ac:dyDescent="0.2">
      <c r="K247" s="7"/>
      <c r="L247" s="1"/>
      <c r="M247" s="1"/>
      <c r="N247" s="1"/>
      <c r="O247" s="1"/>
    </row>
    <row r="248" spans="11:15" x14ac:dyDescent="0.2">
      <c r="K248" s="7"/>
      <c r="L248" s="1"/>
      <c r="M248" s="1"/>
      <c r="N248" s="1"/>
      <c r="O248" s="1"/>
    </row>
    <row r="249" spans="11:15" x14ac:dyDescent="0.2">
      <c r="K249" s="7"/>
      <c r="L249" s="1"/>
      <c r="M249" s="1"/>
      <c r="N249" s="1"/>
      <c r="O249" s="1"/>
    </row>
    <row r="250" spans="11:15" x14ac:dyDescent="0.2">
      <c r="K250" s="7"/>
      <c r="L250" s="1"/>
      <c r="M250" s="1"/>
      <c r="N250" s="1"/>
      <c r="O250" s="1"/>
    </row>
    <row r="251" spans="11:15" x14ac:dyDescent="0.2">
      <c r="K251" s="7"/>
      <c r="L251" s="1"/>
      <c r="M251" s="1"/>
      <c r="N251" s="1"/>
      <c r="O251" s="1"/>
    </row>
    <row r="252" spans="11:15" x14ac:dyDescent="0.2">
      <c r="K252" s="7"/>
      <c r="L252" s="1"/>
      <c r="M252" s="1"/>
      <c r="N252" s="1"/>
      <c r="O252" s="1"/>
    </row>
    <row r="253" spans="11:15" x14ac:dyDescent="0.2">
      <c r="K253" s="7"/>
      <c r="L253" s="1"/>
      <c r="M253" s="1"/>
      <c r="N253" s="1"/>
      <c r="O253" s="1"/>
    </row>
    <row r="254" spans="11:15" x14ac:dyDescent="0.2">
      <c r="K254" s="7"/>
      <c r="L254" s="1"/>
      <c r="M254" s="1"/>
      <c r="N254" s="1"/>
      <c r="O254" s="1"/>
    </row>
    <row r="255" spans="11:15" x14ac:dyDescent="0.2">
      <c r="K255" s="7"/>
      <c r="L255" s="1"/>
      <c r="M255" s="1"/>
      <c r="N255" s="1"/>
      <c r="O255" s="1"/>
    </row>
    <row r="256" spans="11:15" x14ac:dyDescent="0.2">
      <c r="K256" s="7"/>
      <c r="L256" s="1"/>
      <c r="M256" s="1"/>
      <c r="N256" s="1"/>
      <c r="O256" s="1"/>
    </row>
    <row r="257" spans="11:15" x14ac:dyDescent="0.2">
      <c r="K257" s="7"/>
      <c r="L257" s="1"/>
      <c r="M257" s="1"/>
      <c r="N257" s="1"/>
      <c r="O257" s="1"/>
    </row>
    <row r="258" spans="11:15" x14ac:dyDescent="0.2">
      <c r="K258" s="7"/>
      <c r="L258" s="1"/>
      <c r="M258" s="1"/>
      <c r="N258" s="1"/>
      <c r="O258" s="1"/>
    </row>
    <row r="259" spans="11:15" x14ac:dyDescent="0.2">
      <c r="K259" s="7"/>
      <c r="L259" s="1"/>
      <c r="M259" s="1"/>
      <c r="N259" s="1"/>
      <c r="O259" s="1"/>
    </row>
    <row r="260" spans="11:15" x14ac:dyDescent="0.2">
      <c r="K260" s="7"/>
      <c r="L260" s="1"/>
      <c r="M260" s="1"/>
      <c r="N260" s="1"/>
      <c r="O260" s="1"/>
    </row>
    <row r="261" spans="11:15" x14ac:dyDescent="0.2">
      <c r="K261" s="7"/>
      <c r="L261" s="1"/>
      <c r="M261" s="1"/>
      <c r="N261" s="1"/>
      <c r="O261" s="1"/>
    </row>
    <row r="262" spans="11:15" x14ac:dyDescent="0.2">
      <c r="K262" s="7"/>
      <c r="L262" s="1"/>
      <c r="M262" s="1"/>
      <c r="N262" s="1"/>
      <c r="O262" s="1"/>
    </row>
    <row r="263" spans="11:15" x14ac:dyDescent="0.2">
      <c r="K263" s="7"/>
      <c r="L263" s="1"/>
      <c r="M263" s="1"/>
      <c r="N263" s="1"/>
      <c r="O263" s="1"/>
    </row>
    <row r="264" spans="11:15" x14ac:dyDescent="0.2">
      <c r="K264" s="7"/>
      <c r="L264" s="1"/>
      <c r="M264" s="1"/>
      <c r="N264" s="1"/>
      <c r="O264" s="1"/>
    </row>
    <row r="265" spans="11:15" x14ac:dyDescent="0.2">
      <c r="K265" s="7"/>
      <c r="L265" s="1"/>
      <c r="M265" s="1"/>
      <c r="N265" s="1"/>
      <c r="O265" s="1"/>
    </row>
    <row r="266" spans="11:15" x14ac:dyDescent="0.2">
      <c r="K266" s="7"/>
      <c r="L266" s="1"/>
      <c r="M266" s="1"/>
      <c r="N266" s="1"/>
      <c r="O266" s="1"/>
    </row>
    <row r="267" spans="11:15" x14ac:dyDescent="0.2">
      <c r="K267" s="7"/>
      <c r="L267" s="1"/>
      <c r="M267" s="1"/>
      <c r="N267" s="1"/>
      <c r="O267" s="1"/>
    </row>
    <row r="268" spans="11:15" x14ac:dyDescent="0.2">
      <c r="K268" s="7"/>
      <c r="L268" s="1"/>
      <c r="M268" s="1"/>
      <c r="N268" s="1"/>
      <c r="O268" s="1"/>
    </row>
    <row r="269" spans="11:15" x14ac:dyDescent="0.2">
      <c r="K269" s="7"/>
      <c r="L269" s="1"/>
      <c r="M269" s="1"/>
      <c r="N269" s="1"/>
      <c r="O269" s="1"/>
    </row>
    <row r="270" spans="11:15" x14ac:dyDescent="0.2">
      <c r="K270" s="7"/>
      <c r="L270" s="1"/>
      <c r="M270" s="1"/>
      <c r="N270" s="1"/>
      <c r="O270" s="1"/>
    </row>
    <row r="271" spans="11:15" x14ac:dyDescent="0.2">
      <c r="K271" s="7"/>
      <c r="L271" s="1"/>
      <c r="M271" s="1"/>
      <c r="N271" s="1"/>
      <c r="O271" s="1"/>
    </row>
    <row r="272" spans="11:15" x14ac:dyDescent="0.2">
      <c r="K272" s="7"/>
      <c r="L272" s="1"/>
      <c r="M272" s="1"/>
      <c r="N272" s="1"/>
      <c r="O272" s="1"/>
    </row>
    <row r="273" spans="11:15" x14ac:dyDescent="0.2">
      <c r="K273" s="7"/>
      <c r="L273" s="1"/>
      <c r="M273" s="1"/>
      <c r="N273" s="1"/>
      <c r="O273" s="1"/>
    </row>
    <row r="274" spans="11:15" x14ac:dyDescent="0.2">
      <c r="K274" s="7"/>
      <c r="L274" s="1"/>
      <c r="M274" s="1"/>
      <c r="N274" s="1"/>
      <c r="O274" s="1"/>
    </row>
    <row r="275" spans="11:15" x14ac:dyDescent="0.2">
      <c r="K275" s="7"/>
      <c r="L275" s="1"/>
      <c r="M275" s="1"/>
      <c r="N275" s="1"/>
      <c r="O275" s="1"/>
    </row>
    <row r="276" spans="11:15" x14ac:dyDescent="0.2">
      <c r="K276" s="7"/>
      <c r="L276" s="1"/>
      <c r="M276" s="1"/>
      <c r="N276" s="1"/>
      <c r="O276" s="1"/>
    </row>
    <row r="277" spans="11:15" x14ac:dyDescent="0.2">
      <c r="K277" s="7"/>
      <c r="L277" s="1"/>
      <c r="M277" s="1"/>
      <c r="N277" s="1"/>
      <c r="O277" s="1"/>
    </row>
    <row r="278" spans="11:15" x14ac:dyDescent="0.2">
      <c r="K278" s="7"/>
      <c r="L278" s="1"/>
      <c r="M278" s="1"/>
      <c r="N278" s="1"/>
      <c r="O278" s="1"/>
    </row>
    <row r="279" spans="11:15" x14ac:dyDescent="0.2">
      <c r="K279" s="7"/>
      <c r="L279" s="1"/>
      <c r="M279" s="1"/>
      <c r="N279" s="1"/>
      <c r="O279" s="1"/>
    </row>
    <row r="280" spans="11:15" x14ac:dyDescent="0.2">
      <c r="K280" s="7"/>
      <c r="L280" s="1"/>
      <c r="M280" s="1"/>
      <c r="N280" s="1"/>
      <c r="O280" s="1"/>
    </row>
    <row r="281" spans="11:15" x14ac:dyDescent="0.2">
      <c r="K281" s="7"/>
      <c r="L281" s="1"/>
      <c r="M281" s="1"/>
      <c r="N281" s="1"/>
      <c r="O281" s="1"/>
    </row>
    <row r="282" spans="11:15" x14ac:dyDescent="0.2">
      <c r="K282" s="7"/>
      <c r="L282" s="1"/>
      <c r="M282" s="1"/>
      <c r="N282" s="1"/>
      <c r="O282" s="1"/>
    </row>
    <row r="283" spans="11:15" x14ac:dyDescent="0.2">
      <c r="K283" s="7"/>
      <c r="L283" s="1"/>
      <c r="M283" s="1"/>
      <c r="N283" s="1"/>
      <c r="O283" s="1"/>
    </row>
    <row r="284" spans="11:15" x14ac:dyDescent="0.2">
      <c r="K284" s="7"/>
      <c r="L284" s="1"/>
      <c r="M284" s="1"/>
      <c r="N284" s="1"/>
      <c r="O284" s="1"/>
    </row>
    <row r="285" spans="11:15" x14ac:dyDescent="0.2">
      <c r="K285" s="7"/>
      <c r="L285" s="1"/>
      <c r="M285" s="1"/>
      <c r="N285" s="1"/>
      <c r="O285" s="1"/>
    </row>
    <row r="286" spans="11:15" x14ac:dyDescent="0.2">
      <c r="K286" s="7"/>
      <c r="L286" s="1"/>
      <c r="M286" s="1"/>
      <c r="N286" s="1"/>
      <c r="O286" s="1"/>
    </row>
    <row r="287" spans="11:15" x14ac:dyDescent="0.2">
      <c r="K287" s="7"/>
      <c r="L287" s="1"/>
      <c r="M287" s="1"/>
      <c r="N287" s="1"/>
      <c r="O287" s="1"/>
    </row>
    <row r="288" spans="11:15" x14ac:dyDescent="0.2">
      <c r="K288" s="7"/>
      <c r="L288" s="1"/>
      <c r="M288" s="1"/>
      <c r="N288" s="1"/>
      <c r="O288" s="1"/>
    </row>
    <row r="289" spans="11:15" x14ac:dyDescent="0.2">
      <c r="K289" s="7"/>
      <c r="L289" s="1"/>
      <c r="M289" s="1"/>
      <c r="N289" s="1"/>
      <c r="O289" s="1"/>
    </row>
    <row r="290" spans="11:15" x14ac:dyDescent="0.2">
      <c r="K290" s="7"/>
      <c r="L290" s="1"/>
      <c r="M290" s="1"/>
      <c r="N290" s="1"/>
      <c r="O290" s="1"/>
    </row>
    <row r="291" spans="11:15" x14ac:dyDescent="0.2">
      <c r="K291" s="7"/>
      <c r="L291" s="1"/>
      <c r="M291" s="1"/>
      <c r="N291" s="1"/>
      <c r="O291" s="1"/>
    </row>
    <row r="292" spans="11:15" x14ac:dyDescent="0.2">
      <c r="K292" s="7"/>
      <c r="L292" s="1"/>
      <c r="M292" s="1"/>
      <c r="N292" s="1"/>
      <c r="O292" s="1"/>
    </row>
    <row r="293" spans="11:15" x14ac:dyDescent="0.2">
      <c r="K293" s="7"/>
      <c r="L293" s="1"/>
      <c r="M293" s="1"/>
      <c r="N293" s="1"/>
      <c r="O293" s="1"/>
    </row>
    <row r="294" spans="11:15" x14ac:dyDescent="0.2">
      <c r="K294" s="7"/>
      <c r="L294" s="1"/>
      <c r="M294" s="1"/>
      <c r="N294" s="1"/>
      <c r="O294" s="1"/>
    </row>
    <row r="295" spans="11:15" x14ac:dyDescent="0.2">
      <c r="K295" s="7"/>
      <c r="L295" s="1"/>
      <c r="M295" s="1"/>
      <c r="N295" s="1"/>
      <c r="O295" s="1"/>
    </row>
    <row r="296" spans="11:15" x14ac:dyDescent="0.2">
      <c r="K296" s="7"/>
      <c r="L296" s="1"/>
      <c r="M296" s="1"/>
      <c r="N296" s="1"/>
      <c r="O296" s="1"/>
    </row>
    <row r="297" spans="11:15" x14ac:dyDescent="0.2">
      <c r="K297" s="7"/>
      <c r="L297" s="1"/>
      <c r="M297" s="1"/>
      <c r="N297" s="1"/>
      <c r="O297" s="1"/>
    </row>
    <row r="298" spans="11:15" x14ac:dyDescent="0.2">
      <c r="K298" s="7"/>
      <c r="L298" s="1"/>
      <c r="M298" s="1"/>
      <c r="N298" s="1"/>
      <c r="O298" s="1"/>
    </row>
    <row r="299" spans="11:15" x14ac:dyDescent="0.2">
      <c r="K299" s="7"/>
      <c r="L299" s="1"/>
      <c r="M299" s="1"/>
      <c r="N299" s="1"/>
      <c r="O299" s="1"/>
    </row>
    <row r="300" spans="11:15" x14ac:dyDescent="0.2">
      <c r="K300" s="7"/>
      <c r="L300" s="1"/>
      <c r="M300" s="1"/>
      <c r="N300" s="1"/>
      <c r="O300" s="1"/>
    </row>
    <row r="301" spans="11:15" x14ac:dyDescent="0.2">
      <c r="K301" s="7"/>
      <c r="L301" s="1"/>
      <c r="M301" s="1"/>
      <c r="N301" s="1"/>
      <c r="O301" s="1"/>
    </row>
    <row r="302" spans="11:15" x14ac:dyDescent="0.2">
      <c r="K302" s="7"/>
      <c r="L302" s="1"/>
      <c r="M302" s="1"/>
      <c r="N302" s="1"/>
      <c r="O302" s="1"/>
    </row>
    <row r="303" spans="11:15" x14ac:dyDescent="0.2">
      <c r="K303" s="7"/>
      <c r="L303" s="1"/>
      <c r="M303" s="1"/>
      <c r="N303" s="1"/>
      <c r="O303" s="1"/>
    </row>
    <row r="304" spans="11:15" x14ac:dyDescent="0.2">
      <c r="K304" s="7"/>
      <c r="L304" s="1"/>
      <c r="M304" s="1"/>
      <c r="N304" s="1"/>
      <c r="O304" s="1"/>
    </row>
    <row r="305" spans="11:15" x14ac:dyDescent="0.2">
      <c r="K305" s="7"/>
      <c r="L305" s="1"/>
      <c r="M305" s="1"/>
      <c r="N305" s="1"/>
      <c r="O305" s="1"/>
    </row>
    <row r="306" spans="11:15" x14ac:dyDescent="0.2">
      <c r="K306" s="7"/>
      <c r="L306" s="1"/>
      <c r="M306" s="1"/>
      <c r="N306" s="1"/>
      <c r="O306" s="1"/>
    </row>
    <row r="307" spans="11:15" x14ac:dyDescent="0.2">
      <c r="K307" s="7"/>
      <c r="L307" s="1"/>
      <c r="M307" s="1"/>
      <c r="N307" s="1"/>
      <c r="O307" s="1"/>
    </row>
    <row r="308" spans="11:15" x14ac:dyDescent="0.2">
      <c r="K308" s="7"/>
      <c r="L308" s="1"/>
      <c r="M308" s="1"/>
      <c r="N308" s="1"/>
      <c r="O308" s="1"/>
    </row>
    <row r="309" spans="11:15" x14ac:dyDescent="0.2">
      <c r="K309" s="7"/>
      <c r="L309" s="1"/>
      <c r="M309" s="1"/>
      <c r="N309" s="1"/>
      <c r="O309" s="1"/>
    </row>
    <row r="310" spans="11:15" x14ac:dyDescent="0.2">
      <c r="K310" s="7"/>
      <c r="L310" s="1"/>
      <c r="M310" s="1"/>
      <c r="N310" s="1"/>
      <c r="O310" s="1"/>
    </row>
    <row r="311" spans="11:15" x14ac:dyDescent="0.2">
      <c r="K311" s="7"/>
      <c r="L311" s="1"/>
      <c r="M311" s="1"/>
      <c r="N311" s="1"/>
      <c r="O311" s="1"/>
    </row>
    <row r="312" spans="11:15" x14ac:dyDescent="0.2">
      <c r="K312" s="7"/>
      <c r="L312" s="1"/>
      <c r="M312" s="1"/>
      <c r="N312" s="1"/>
      <c r="O312" s="1"/>
    </row>
    <row r="313" spans="11:15" x14ac:dyDescent="0.2">
      <c r="K313" s="7"/>
      <c r="L313" s="1"/>
      <c r="M313" s="1"/>
      <c r="N313" s="1"/>
      <c r="O313" s="1"/>
    </row>
    <row r="314" spans="11:15" x14ac:dyDescent="0.2">
      <c r="K314" s="7"/>
      <c r="L314" s="1"/>
      <c r="M314" s="1"/>
      <c r="N314" s="1"/>
      <c r="O314" s="1"/>
    </row>
    <row r="315" spans="11:15" x14ac:dyDescent="0.2">
      <c r="K315" s="7"/>
      <c r="L315" s="1"/>
      <c r="M315" s="1"/>
      <c r="N315" s="1"/>
      <c r="O315" s="1"/>
    </row>
    <row r="316" spans="11:15" x14ac:dyDescent="0.2">
      <c r="K316" s="7"/>
      <c r="L316" s="1"/>
      <c r="M316" s="1"/>
      <c r="N316" s="1"/>
      <c r="O316" s="1"/>
    </row>
    <row r="317" spans="11:15" x14ac:dyDescent="0.2">
      <c r="K317" s="7"/>
      <c r="L317" s="1"/>
      <c r="M317" s="1"/>
      <c r="N317" s="1"/>
      <c r="O317" s="1"/>
    </row>
    <row r="318" spans="11:15" x14ac:dyDescent="0.2">
      <c r="K318" s="7"/>
      <c r="L318" s="1"/>
      <c r="M318" s="1"/>
      <c r="N318" s="1"/>
      <c r="O318" s="1"/>
    </row>
    <row r="319" spans="11:15" x14ac:dyDescent="0.2">
      <c r="K319" s="7"/>
      <c r="L319" s="1"/>
      <c r="M319" s="1"/>
      <c r="N319" s="1"/>
      <c r="O319" s="1"/>
    </row>
    <row r="320" spans="11:15" x14ac:dyDescent="0.2">
      <c r="K320" s="7"/>
      <c r="L320" s="1"/>
      <c r="M320" s="1"/>
      <c r="N320" s="1"/>
      <c r="O320" s="1"/>
    </row>
    <row r="321" spans="11:15" x14ac:dyDescent="0.2">
      <c r="K321" s="7"/>
      <c r="L321" s="1"/>
      <c r="M321" s="1"/>
      <c r="N321" s="1"/>
      <c r="O321" s="1"/>
    </row>
    <row r="322" spans="11:15" x14ac:dyDescent="0.2">
      <c r="K322" s="7"/>
      <c r="L322" s="1"/>
      <c r="M322" s="1"/>
      <c r="N322" s="1"/>
      <c r="O322" s="1"/>
    </row>
    <row r="323" spans="11:15" x14ac:dyDescent="0.2">
      <c r="K323" s="7"/>
      <c r="L323" s="1"/>
      <c r="M323" s="1"/>
      <c r="N323" s="1"/>
      <c r="O323" s="1"/>
    </row>
    <row r="324" spans="11:15" x14ac:dyDescent="0.2">
      <c r="K324" s="7"/>
      <c r="L324" s="1"/>
      <c r="M324" s="1"/>
      <c r="N324" s="1"/>
      <c r="O324" s="1"/>
    </row>
    <row r="325" spans="11:15" x14ac:dyDescent="0.2">
      <c r="K325" s="7"/>
      <c r="L325" s="1"/>
      <c r="M325" s="1"/>
      <c r="N325" s="1"/>
      <c r="O325" s="1"/>
    </row>
    <row r="326" spans="11:15" x14ac:dyDescent="0.2">
      <c r="K326" s="7"/>
      <c r="L326" s="1"/>
      <c r="M326" s="1"/>
      <c r="N326" s="1"/>
      <c r="O326" s="1"/>
    </row>
    <row r="327" spans="11:15" x14ac:dyDescent="0.2">
      <c r="K327" s="7"/>
      <c r="L327" s="1"/>
      <c r="M327" s="1"/>
      <c r="N327" s="1"/>
      <c r="O327" s="1"/>
    </row>
    <row r="328" spans="11:15" x14ac:dyDescent="0.2">
      <c r="K328" s="7"/>
      <c r="L328" s="1"/>
      <c r="M328" s="1"/>
      <c r="N328" s="1"/>
      <c r="O328" s="1"/>
    </row>
    <row r="329" spans="11:15" x14ac:dyDescent="0.2">
      <c r="K329" s="7"/>
      <c r="L329" s="1"/>
      <c r="M329" s="1"/>
      <c r="N329" s="1"/>
      <c r="O329" s="1"/>
    </row>
    <row r="330" spans="11:15" x14ac:dyDescent="0.2">
      <c r="K330" s="7"/>
      <c r="L330" s="1"/>
      <c r="M330" s="1"/>
      <c r="N330" s="1"/>
      <c r="O330" s="1"/>
    </row>
    <row r="331" spans="11:15" x14ac:dyDescent="0.2">
      <c r="K331" s="7"/>
      <c r="L331" s="1"/>
      <c r="M331" s="1"/>
      <c r="N331" s="1"/>
      <c r="O331" s="1"/>
    </row>
    <row r="332" spans="11:15" x14ac:dyDescent="0.2">
      <c r="K332" s="7"/>
      <c r="L332" s="1"/>
      <c r="M332" s="1"/>
      <c r="N332" s="1"/>
      <c r="O332" s="1"/>
    </row>
    <row r="333" spans="11:15" x14ac:dyDescent="0.2">
      <c r="K333" s="7"/>
      <c r="L333" s="1"/>
      <c r="M333" s="1"/>
      <c r="N333" s="1"/>
      <c r="O333" s="1"/>
    </row>
    <row r="334" spans="11:15" x14ac:dyDescent="0.2">
      <c r="K334" s="7"/>
      <c r="L334" s="1"/>
      <c r="M334" s="1"/>
      <c r="N334" s="1"/>
      <c r="O334" s="1"/>
    </row>
    <row r="335" spans="11:15" x14ac:dyDescent="0.2">
      <c r="K335" s="7"/>
      <c r="L335" s="1"/>
      <c r="M335" s="1"/>
      <c r="N335" s="1"/>
      <c r="O335" s="1"/>
    </row>
    <row r="336" spans="11:15" x14ac:dyDescent="0.2">
      <c r="K336" s="7"/>
      <c r="L336" s="1"/>
      <c r="M336" s="1"/>
      <c r="N336" s="1"/>
      <c r="O336" s="1"/>
    </row>
    <row r="337" spans="11:15" x14ac:dyDescent="0.2">
      <c r="K337" s="7"/>
      <c r="L337" s="1"/>
      <c r="M337" s="1"/>
      <c r="N337" s="1"/>
      <c r="O337" s="1"/>
    </row>
    <row r="338" spans="11:15" x14ac:dyDescent="0.2">
      <c r="K338" s="7"/>
      <c r="L338" s="1"/>
      <c r="M338" s="1"/>
      <c r="N338" s="1"/>
      <c r="O338" s="1"/>
    </row>
    <row r="339" spans="11:15" x14ac:dyDescent="0.2">
      <c r="K339" s="7"/>
      <c r="L339" s="1"/>
      <c r="M339" s="1"/>
      <c r="N339" s="1"/>
      <c r="O339" s="1"/>
    </row>
    <row r="340" spans="11:15" x14ac:dyDescent="0.2">
      <c r="K340" s="7"/>
      <c r="L340" s="1"/>
      <c r="M340" s="1"/>
      <c r="N340" s="1"/>
      <c r="O340" s="1"/>
    </row>
    <row r="341" spans="11:15" x14ac:dyDescent="0.2">
      <c r="K341" s="7"/>
      <c r="L341" s="1"/>
      <c r="M341" s="1"/>
      <c r="N341" s="1"/>
      <c r="O341" s="1"/>
    </row>
    <row r="342" spans="11:15" x14ac:dyDescent="0.2">
      <c r="K342" s="7"/>
      <c r="L342" s="1"/>
      <c r="M342" s="1"/>
      <c r="N342" s="1"/>
      <c r="O342" s="1"/>
    </row>
    <row r="343" spans="11:15" x14ac:dyDescent="0.2">
      <c r="K343" s="7"/>
      <c r="L343" s="1"/>
      <c r="M343" s="1"/>
      <c r="N343" s="1"/>
      <c r="O343" s="1"/>
    </row>
    <row r="344" spans="11:15" x14ac:dyDescent="0.2">
      <c r="K344" s="7"/>
      <c r="L344" s="1"/>
      <c r="M344" s="1"/>
      <c r="N344" s="1"/>
      <c r="O344" s="1"/>
    </row>
    <row r="345" spans="11:15" x14ac:dyDescent="0.2">
      <c r="K345" s="7"/>
      <c r="L345" s="1"/>
      <c r="M345" s="1"/>
      <c r="N345" s="1"/>
      <c r="O345" s="1"/>
    </row>
    <row r="346" spans="11:15" x14ac:dyDescent="0.2">
      <c r="K346" s="7"/>
      <c r="L346" s="1"/>
      <c r="M346" s="1"/>
      <c r="N346" s="1"/>
      <c r="O346" s="1"/>
    </row>
    <row r="347" spans="11:15" x14ac:dyDescent="0.2">
      <c r="K347" s="7"/>
      <c r="L347" s="1"/>
      <c r="M347" s="1"/>
      <c r="N347" s="1"/>
      <c r="O347" s="1"/>
    </row>
    <row r="348" spans="11:15" x14ac:dyDescent="0.2">
      <c r="K348" s="7"/>
      <c r="L348" s="1"/>
      <c r="M348" s="1"/>
      <c r="N348" s="1"/>
      <c r="O348" s="1"/>
    </row>
    <row r="349" spans="11:15" x14ac:dyDescent="0.2">
      <c r="K349" s="7"/>
      <c r="L349" s="1"/>
      <c r="M349" s="1"/>
      <c r="N349" s="1"/>
      <c r="O349" s="1"/>
    </row>
    <row r="350" spans="11:15" x14ac:dyDescent="0.2">
      <c r="K350" s="7"/>
      <c r="L350" s="1"/>
      <c r="M350" s="1"/>
      <c r="N350" s="1"/>
      <c r="O350" s="1"/>
    </row>
    <row r="351" spans="11:15" x14ac:dyDescent="0.2">
      <c r="K351" s="7"/>
      <c r="L351" s="1"/>
      <c r="M351" s="1"/>
      <c r="N351" s="1"/>
      <c r="O351" s="1"/>
    </row>
    <row r="352" spans="11:15" x14ac:dyDescent="0.2">
      <c r="K352" s="7"/>
      <c r="L352" s="1"/>
      <c r="M352" s="1"/>
      <c r="N352" s="1"/>
      <c r="O352" s="1"/>
    </row>
    <row r="353" spans="11:15" x14ac:dyDescent="0.2">
      <c r="K353" s="7"/>
      <c r="L353" s="1"/>
      <c r="M353" s="1"/>
      <c r="N353" s="1"/>
      <c r="O353" s="1"/>
    </row>
    <row r="354" spans="11:15" x14ac:dyDescent="0.2">
      <c r="K354" s="7"/>
      <c r="L354" s="1"/>
      <c r="M354" s="1"/>
      <c r="N354" s="1"/>
      <c r="O354" s="1"/>
    </row>
    <row r="355" spans="11:15" x14ac:dyDescent="0.2">
      <c r="K355" s="7"/>
      <c r="L355" s="1"/>
      <c r="M355" s="1"/>
      <c r="N355" s="1"/>
      <c r="O355" s="1"/>
    </row>
    <row r="356" spans="11:15" x14ac:dyDescent="0.2">
      <c r="K356" s="7"/>
      <c r="L356" s="1"/>
      <c r="M356" s="1"/>
      <c r="N356" s="1"/>
      <c r="O356" s="1"/>
    </row>
    <row r="357" spans="11:15" x14ac:dyDescent="0.2">
      <c r="K357" s="7"/>
      <c r="L357" s="1"/>
      <c r="M357" s="1"/>
      <c r="N357" s="1"/>
      <c r="O357" s="1"/>
    </row>
    <row r="358" spans="11:15" x14ac:dyDescent="0.2">
      <c r="K358" s="7"/>
      <c r="L358" s="1"/>
      <c r="M358" s="1"/>
      <c r="N358" s="1"/>
      <c r="O358" s="1"/>
    </row>
    <row r="359" spans="11:15" x14ac:dyDescent="0.2">
      <c r="K359" s="7"/>
      <c r="L359" s="1"/>
      <c r="M359" s="1"/>
      <c r="N359" s="1"/>
      <c r="O359" s="1"/>
    </row>
    <row r="360" spans="11:15" x14ac:dyDescent="0.2">
      <c r="K360" s="7"/>
      <c r="L360" s="1"/>
      <c r="M360" s="1"/>
      <c r="N360" s="1"/>
      <c r="O360" s="1"/>
    </row>
    <row r="361" spans="11:15" x14ac:dyDescent="0.2">
      <c r="K361" s="7"/>
      <c r="L361" s="1"/>
      <c r="M361" s="1"/>
      <c r="N361" s="1"/>
      <c r="O361" s="1"/>
    </row>
    <row r="362" spans="11:15" x14ac:dyDescent="0.2">
      <c r="K362" s="7"/>
      <c r="L362" s="1"/>
      <c r="M362" s="1"/>
      <c r="N362" s="1"/>
      <c r="O362" s="1"/>
    </row>
    <row r="363" spans="11:15" x14ac:dyDescent="0.2">
      <c r="K363" s="7"/>
      <c r="L363" s="1"/>
      <c r="M363" s="1"/>
      <c r="N363" s="1"/>
      <c r="O363" s="1"/>
    </row>
    <row r="364" spans="11:15" x14ac:dyDescent="0.2">
      <c r="K364" s="7"/>
      <c r="L364" s="1"/>
      <c r="M364" s="1"/>
      <c r="N364" s="1"/>
      <c r="O364" s="1"/>
    </row>
    <row r="365" spans="11:15" x14ac:dyDescent="0.2">
      <c r="K365" s="7"/>
      <c r="L365" s="1"/>
      <c r="M365" s="1"/>
      <c r="N365" s="1"/>
      <c r="O365" s="1"/>
    </row>
    <row r="366" spans="11:15" x14ac:dyDescent="0.2">
      <c r="K366" s="7"/>
      <c r="L366" s="1"/>
      <c r="M366" s="1"/>
      <c r="N366" s="1"/>
      <c r="O366" s="1"/>
    </row>
    <row r="367" spans="11:15" x14ac:dyDescent="0.2">
      <c r="K367" s="7"/>
      <c r="L367" s="1"/>
      <c r="M367" s="1"/>
      <c r="N367" s="1"/>
      <c r="O367" s="1"/>
    </row>
    <row r="368" spans="11:15" x14ac:dyDescent="0.2">
      <c r="K368" s="7"/>
      <c r="L368" s="1"/>
      <c r="M368" s="1"/>
      <c r="N368" s="1"/>
      <c r="O368" s="1"/>
    </row>
    <row r="369" spans="11:15" x14ac:dyDescent="0.2">
      <c r="K369" s="7"/>
      <c r="L369" s="1"/>
      <c r="M369" s="1"/>
      <c r="N369" s="1"/>
      <c r="O369" s="1"/>
    </row>
    <row r="370" spans="11:15" x14ac:dyDescent="0.2">
      <c r="K370" s="7"/>
      <c r="L370" s="1"/>
      <c r="M370" s="1"/>
      <c r="N370" s="1"/>
      <c r="O370" s="1"/>
    </row>
    <row r="371" spans="11:15" x14ac:dyDescent="0.2">
      <c r="K371" s="7"/>
      <c r="L371" s="1"/>
      <c r="M371" s="1"/>
      <c r="N371" s="1"/>
      <c r="O371" s="1"/>
    </row>
    <row r="372" spans="11:15" x14ac:dyDescent="0.2">
      <c r="K372" s="7"/>
      <c r="L372" s="1"/>
      <c r="M372" s="1"/>
      <c r="N372" s="1"/>
      <c r="O372" s="1"/>
    </row>
    <row r="373" spans="11:15" x14ac:dyDescent="0.2">
      <c r="K373" s="7"/>
      <c r="L373" s="1"/>
      <c r="M373" s="1"/>
      <c r="N373" s="1"/>
      <c r="O373" s="1"/>
    </row>
    <row r="374" spans="11:15" x14ac:dyDescent="0.2">
      <c r="K374" s="7"/>
      <c r="L374" s="1"/>
      <c r="M374" s="1"/>
      <c r="N374" s="1"/>
      <c r="O374" s="1"/>
    </row>
    <row r="375" spans="11:15" x14ac:dyDescent="0.2">
      <c r="K375" s="7"/>
      <c r="L375" s="1"/>
      <c r="M375" s="1"/>
      <c r="N375" s="1"/>
      <c r="O375" s="1"/>
    </row>
    <row r="376" spans="11:15" x14ac:dyDescent="0.2">
      <c r="K376" s="7"/>
      <c r="L376" s="1"/>
      <c r="M376" s="1"/>
      <c r="N376" s="1"/>
      <c r="O376" s="1"/>
    </row>
    <row r="377" spans="11:15" x14ac:dyDescent="0.2">
      <c r="K377" s="7"/>
      <c r="L377" s="1"/>
      <c r="M377" s="1"/>
      <c r="N377" s="1"/>
      <c r="O377" s="1"/>
    </row>
    <row r="378" spans="11:15" x14ac:dyDescent="0.2">
      <c r="K378" s="7"/>
      <c r="L378" s="1"/>
      <c r="M378" s="1"/>
      <c r="N378" s="1"/>
      <c r="O378" s="1"/>
    </row>
    <row r="379" spans="11:15" x14ac:dyDescent="0.2">
      <c r="K379" s="7"/>
      <c r="L379" s="1"/>
      <c r="M379" s="1"/>
      <c r="N379" s="1"/>
      <c r="O379" s="1"/>
    </row>
    <row r="380" spans="11:15" x14ac:dyDescent="0.2">
      <c r="K380" s="7"/>
      <c r="L380" s="1"/>
      <c r="M380" s="1"/>
      <c r="N380" s="1"/>
      <c r="O380" s="1"/>
    </row>
    <row r="381" spans="11:15" x14ac:dyDescent="0.2">
      <c r="K381" s="7"/>
      <c r="L381" s="1"/>
      <c r="M381" s="1"/>
      <c r="N381" s="1"/>
      <c r="O381" s="1"/>
    </row>
    <row r="382" spans="11:15" x14ac:dyDescent="0.2">
      <c r="K382" s="7"/>
      <c r="L382" s="1"/>
      <c r="M382" s="1"/>
      <c r="N382" s="1"/>
      <c r="O382" s="1"/>
    </row>
    <row r="383" spans="11:15" x14ac:dyDescent="0.2">
      <c r="K383" s="7"/>
      <c r="L383" s="1"/>
      <c r="M383" s="1"/>
      <c r="N383" s="1"/>
      <c r="O383" s="1"/>
    </row>
    <row r="384" spans="11:15" x14ac:dyDescent="0.2">
      <c r="K384" s="7"/>
      <c r="L384" s="1"/>
      <c r="M384" s="1"/>
      <c r="N384" s="1"/>
      <c r="O384" s="1"/>
    </row>
    <row r="385" spans="11:15" x14ac:dyDescent="0.2">
      <c r="K385" s="7"/>
      <c r="L385" s="1"/>
      <c r="M385" s="1"/>
      <c r="N385" s="1"/>
      <c r="O385" s="1"/>
    </row>
    <row r="386" spans="11:15" x14ac:dyDescent="0.2">
      <c r="K386" s="7"/>
      <c r="L386" s="1"/>
      <c r="M386" s="1"/>
      <c r="N386" s="1"/>
      <c r="O386" s="1"/>
    </row>
    <row r="387" spans="11:15" x14ac:dyDescent="0.2">
      <c r="K387" s="7"/>
      <c r="L387" s="1"/>
      <c r="M387" s="1"/>
      <c r="N387" s="1"/>
      <c r="O387" s="1"/>
    </row>
    <row r="388" spans="11:15" x14ac:dyDescent="0.2">
      <c r="K388" s="7"/>
      <c r="L388" s="1"/>
      <c r="M388" s="1"/>
      <c r="N388" s="1"/>
      <c r="O388" s="1"/>
    </row>
    <row r="389" spans="11:15" x14ac:dyDescent="0.2">
      <c r="K389" s="7"/>
      <c r="L389" s="1"/>
      <c r="M389" s="1"/>
      <c r="N389" s="1"/>
      <c r="O389" s="1"/>
    </row>
    <row r="390" spans="11:15" x14ac:dyDescent="0.2">
      <c r="K390" s="7"/>
      <c r="L390" s="1"/>
      <c r="M390" s="1"/>
      <c r="N390" s="1"/>
      <c r="O390" s="1"/>
    </row>
    <row r="391" spans="11:15" x14ac:dyDescent="0.2">
      <c r="K391" s="7"/>
      <c r="L391" s="1"/>
      <c r="M391" s="1"/>
      <c r="N391" s="1"/>
      <c r="O391" s="1"/>
    </row>
    <row r="392" spans="11:15" x14ac:dyDescent="0.2">
      <c r="K392" s="7"/>
      <c r="L392" s="1"/>
      <c r="M392" s="1"/>
      <c r="N392" s="1"/>
      <c r="O392" s="1"/>
    </row>
    <row r="393" spans="11:15" x14ac:dyDescent="0.2">
      <c r="K393" s="7"/>
      <c r="L393" s="1"/>
      <c r="M393" s="1"/>
      <c r="N393" s="1"/>
      <c r="O393" s="1"/>
    </row>
    <row r="394" spans="11:15" x14ac:dyDescent="0.2">
      <c r="K394" s="7"/>
      <c r="L394" s="1"/>
      <c r="M394" s="1"/>
      <c r="N394" s="1"/>
      <c r="O394" s="1"/>
    </row>
    <row r="395" spans="11:15" x14ac:dyDescent="0.2">
      <c r="K395" s="7"/>
      <c r="L395" s="1"/>
      <c r="M395" s="1"/>
      <c r="N395" s="1"/>
      <c r="O395" s="1"/>
    </row>
    <row r="396" spans="11:15" x14ac:dyDescent="0.2">
      <c r="K396" s="7"/>
      <c r="L396" s="1"/>
      <c r="M396" s="1"/>
      <c r="N396" s="1"/>
      <c r="O396" s="1"/>
    </row>
    <row r="397" spans="11:15" x14ac:dyDescent="0.2">
      <c r="K397" s="7"/>
      <c r="L397" s="1"/>
      <c r="M397" s="1"/>
      <c r="N397" s="1"/>
      <c r="O397" s="1"/>
    </row>
    <row r="398" spans="11:15" x14ac:dyDescent="0.2">
      <c r="K398" s="7"/>
      <c r="L398" s="1"/>
      <c r="M398" s="1"/>
      <c r="N398" s="1"/>
      <c r="O398" s="1"/>
    </row>
    <row r="399" spans="11:15" x14ac:dyDescent="0.2">
      <c r="K399" s="7"/>
      <c r="L399" s="1"/>
      <c r="M399" s="1"/>
      <c r="N399" s="1"/>
      <c r="O399" s="1"/>
    </row>
    <row r="400" spans="11:15" x14ac:dyDescent="0.2">
      <c r="K400" s="7"/>
      <c r="L400" s="1"/>
      <c r="M400" s="1"/>
      <c r="N400" s="1"/>
      <c r="O400" s="1"/>
    </row>
    <row r="401" spans="11:15" x14ac:dyDescent="0.2">
      <c r="K401" s="7"/>
      <c r="L401" s="1"/>
      <c r="M401" s="1"/>
      <c r="N401" s="1"/>
      <c r="O401" s="1"/>
    </row>
    <row r="402" spans="11:15" x14ac:dyDescent="0.2">
      <c r="K402" s="7"/>
      <c r="L402" s="1"/>
      <c r="M402" s="1"/>
      <c r="N402" s="1"/>
      <c r="O402" s="1"/>
    </row>
    <row r="403" spans="11:15" x14ac:dyDescent="0.2">
      <c r="K403" s="7"/>
      <c r="L403" s="1"/>
      <c r="M403" s="1"/>
      <c r="N403" s="1"/>
      <c r="O403" s="1"/>
    </row>
    <row r="404" spans="11:15" x14ac:dyDescent="0.2">
      <c r="K404" s="7"/>
      <c r="L404" s="1"/>
      <c r="M404" s="1"/>
      <c r="N404" s="1"/>
      <c r="O404" s="1"/>
    </row>
    <row r="405" spans="11:15" x14ac:dyDescent="0.2">
      <c r="K405" s="7"/>
      <c r="L405" s="1"/>
      <c r="M405" s="1"/>
      <c r="N405" s="1"/>
      <c r="O405" s="1"/>
    </row>
    <row r="406" spans="11:15" x14ac:dyDescent="0.2">
      <c r="K406" s="7"/>
      <c r="L406" s="1"/>
      <c r="M406" s="1"/>
      <c r="N406" s="1"/>
      <c r="O406" s="1"/>
    </row>
    <row r="407" spans="11:15" x14ac:dyDescent="0.2">
      <c r="K407" s="7"/>
      <c r="L407" s="1"/>
      <c r="M407" s="1"/>
      <c r="N407" s="1"/>
      <c r="O407" s="1"/>
    </row>
    <row r="408" spans="11:15" x14ac:dyDescent="0.2">
      <c r="K408" s="7"/>
      <c r="L408" s="1"/>
      <c r="M408" s="1"/>
      <c r="N408" s="1"/>
      <c r="O408" s="1"/>
    </row>
    <row r="409" spans="11:15" x14ac:dyDescent="0.2">
      <c r="K409" s="7"/>
      <c r="L409" s="1"/>
      <c r="M409" s="1"/>
      <c r="N409" s="1"/>
      <c r="O409" s="1"/>
    </row>
    <row r="410" spans="11:15" x14ac:dyDescent="0.2">
      <c r="K410" s="7"/>
      <c r="L410" s="1"/>
      <c r="M410" s="1"/>
      <c r="N410" s="1"/>
      <c r="O410" s="1"/>
    </row>
    <row r="411" spans="11:15" x14ac:dyDescent="0.2">
      <c r="K411" s="7"/>
      <c r="L411" s="1"/>
      <c r="M411" s="1"/>
      <c r="N411" s="1"/>
      <c r="O411" s="1"/>
    </row>
    <row r="412" spans="11:15" x14ac:dyDescent="0.2">
      <c r="K412" s="7"/>
      <c r="L412" s="1"/>
      <c r="M412" s="1"/>
      <c r="N412" s="1"/>
      <c r="O412" s="1"/>
    </row>
    <row r="413" spans="11:15" x14ac:dyDescent="0.2">
      <c r="K413" s="7"/>
      <c r="L413" s="1"/>
      <c r="M413" s="1"/>
      <c r="N413" s="1"/>
      <c r="O413" s="1"/>
    </row>
    <row r="414" spans="11:15" x14ac:dyDescent="0.2">
      <c r="K414" s="7"/>
      <c r="L414" s="1"/>
      <c r="M414" s="1"/>
      <c r="N414" s="1"/>
      <c r="O414" s="1"/>
    </row>
    <row r="415" spans="11:15" x14ac:dyDescent="0.2">
      <c r="K415" s="7"/>
      <c r="L415" s="1"/>
      <c r="M415" s="1"/>
      <c r="N415" s="1"/>
      <c r="O415" s="1"/>
    </row>
    <row r="416" spans="11:15" x14ac:dyDescent="0.2">
      <c r="K416" s="7"/>
      <c r="L416" s="1"/>
      <c r="M416" s="1"/>
      <c r="N416" s="1"/>
      <c r="O416" s="1"/>
    </row>
    <row r="417" spans="11:15" x14ac:dyDescent="0.2">
      <c r="K417" s="7"/>
      <c r="L417" s="1"/>
      <c r="M417" s="1"/>
      <c r="N417" s="1"/>
      <c r="O417" s="1"/>
    </row>
    <row r="418" spans="11:15" x14ac:dyDescent="0.2">
      <c r="K418" s="7"/>
      <c r="L418" s="1"/>
      <c r="M418" s="1"/>
      <c r="N418" s="1"/>
      <c r="O418" s="1"/>
    </row>
    <row r="419" spans="11:15" x14ac:dyDescent="0.2">
      <c r="K419" s="7"/>
      <c r="L419" s="1"/>
      <c r="M419" s="1"/>
      <c r="N419" s="1"/>
      <c r="O419" s="1"/>
    </row>
    <row r="420" spans="11:15" x14ac:dyDescent="0.2">
      <c r="K420" s="7"/>
      <c r="L420" s="1"/>
      <c r="M420" s="1"/>
      <c r="N420" s="1"/>
      <c r="O420" s="1"/>
    </row>
    <row r="421" spans="11:15" x14ac:dyDescent="0.2">
      <c r="K421" s="7"/>
      <c r="L421" s="1"/>
      <c r="M421" s="1"/>
      <c r="N421" s="1"/>
      <c r="O421" s="1"/>
    </row>
    <row r="422" spans="11:15" x14ac:dyDescent="0.2">
      <c r="K422" s="7"/>
      <c r="L422" s="1"/>
      <c r="M422" s="1"/>
      <c r="N422" s="1"/>
      <c r="O422" s="1"/>
    </row>
    <row r="423" spans="11:15" x14ac:dyDescent="0.2">
      <c r="K423" s="7"/>
      <c r="L423" s="1"/>
      <c r="M423" s="1"/>
      <c r="N423" s="1"/>
      <c r="O423" s="1"/>
    </row>
    <row r="424" spans="11:15" x14ac:dyDescent="0.2">
      <c r="K424" s="7"/>
      <c r="L424" s="1"/>
      <c r="M424" s="1"/>
      <c r="N424" s="1"/>
      <c r="O424" s="1"/>
    </row>
    <row r="425" spans="11:15" x14ac:dyDescent="0.2">
      <c r="K425" s="7"/>
      <c r="L425" s="1"/>
      <c r="M425" s="1"/>
      <c r="N425" s="1"/>
      <c r="O425" s="1"/>
    </row>
    <row r="426" spans="11:15" x14ac:dyDescent="0.2">
      <c r="K426" s="7"/>
      <c r="L426" s="1"/>
      <c r="M426" s="1"/>
      <c r="N426" s="1"/>
      <c r="O426" s="1"/>
    </row>
    <row r="427" spans="11:15" x14ac:dyDescent="0.2">
      <c r="K427" s="7"/>
      <c r="L427" s="1"/>
      <c r="M427" s="1"/>
      <c r="N427" s="1"/>
      <c r="O427" s="1"/>
    </row>
    <row r="428" spans="11:15" x14ac:dyDescent="0.2">
      <c r="K428" s="7"/>
      <c r="L428" s="1"/>
      <c r="M428" s="1"/>
      <c r="N428" s="1"/>
      <c r="O428" s="1"/>
    </row>
    <row r="429" spans="11:15" x14ac:dyDescent="0.2">
      <c r="K429" s="7"/>
      <c r="L429" s="1"/>
      <c r="M429" s="1"/>
      <c r="N429" s="1"/>
      <c r="O429" s="1"/>
    </row>
    <row r="430" spans="11:15" x14ac:dyDescent="0.2">
      <c r="K430" s="7"/>
      <c r="L430" s="1"/>
      <c r="M430" s="1"/>
      <c r="N430" s="1"/>
      <c r="O430" s="1"/>
    </row>
    <row r="431" spans="11:15" x14ac:dyDescent="0.2">
      <c r="K431" s="7"/>
      <c r="L431" s="1"/>
      <c r="M431" s="1"/>
      <c r="N431" s="1"/>
      <c r="O431" s="1"/>
    </row>
    <row r="432" spans="11:15" x14ac:dyDescent="0.2">
      <c r="K432" s="7"/>
      <c r="L432" s="1"/>
      <c r="M432" s="1"/>
      <c r="N432" s="1"/>
      <c r="O432" s="1"/>
    </row>
    <row r="433" spans="11:15" x14ac:dyDescent="0.2">
      <c r="K433" s="7"/>
      <c r="L433" s="1"/>
      <c r="M433" s="1"/>
      <c r="N433" s="1"/>
      <c r="O433" s="1"/>
    </row>
    <row r="434" spans="11:15" x14ac:dyDescent="0.2">
      <c r="K434" s="7"/>
      <c r="L434" s="1"/>
      <c r="M434" s="1"/>
      <c r="N434" s="1"/>
      <c r="O434" s="1"/>
    </row>
    <row r="435" spans="11:15" x14ac:dyDescent="0.2">
      <c r="K435" s="7"/>
      <c r="L435" s="1"/>
      <c r="M435" s="1"/>
      <c r="N435" s="1"/>
      <c r="O435" s="1"/>
    </row>
    <row r="436" spans="11:15" x14ac:dyDescent="0.2">
      <c r="K436" s="7"/>
      <c r="L436" s="1"/>
      <c r="M436" s="1"/>
      <c r="N436" s="1"/>
      <c r="O436" s="1"/>
    </row>
    <row r="437" spans="11:15" x14ac:dyDescent="0.2">
      <c r="K437" s="7"/>
      <c r="L437" s="1"/>
      <c r="M437" s="1"/>
      <c r="N437" s="1"/>
      <c r="O437" s="1"/>
    </row>
    <row r="438" spans="11:15" x14ac:dyDescent="0.2">
      <c r="K438" s="7"/>
      <c r="L438" s="1"/>
      <c r="M438" s="1"/>
      <c r="N438" s="1"/>
      <c r="O438" s="1"/>
    </row>
    <row r="439" spans="11:15" x14ac:dyDescent="0.2">
      <c r="K439" s="7"/>
      <c r="L439" s="1"/>
      <c r="M439" s="1"/>
      <c r="N439" s="1"/>
      <c r="O439" s="1"/>
    </row>
    <row r="440" spans="11:15" x14ac:dyDescent="0.2">
      <c r="K440" s="7"/>
      <c r="L440" s="1"/>
      <c r="M440" s="1"/>
      <c r="N440" s="1"/>
      <c r="O440" s="1"/>
    </row>
    <row r="441" spans="11:15" x14ac:dyDescent="0.2">
      <c r="K441" s="7"/>
      <c r="L441" s="1"/>
      <c r="M441" s="1"/>
      <c r="N441" s="1"/>
      <c r="O441" s="1"/>
    </row>
    <row r="442" spans="11:15" x14ac:dyDescent="0.2">
      <c r="K442" s="7"/>
      <c r="L442" s="1"/>
      <c r="M442" s="1"/>
      <c r="N442" s="1"/>
      <c r="O442" s="1"/>
    </row>
    <row r="443" spans="11:15" x14ac:dyDescent="0.2">
      <c r="K443" s="7"/>
      <c r="L443" s="1"/>
      <c r="M443" s="1"/>
      <c r="N443" s="1"/>
      <c r="O443" s="1"/>
    </row>
    <row r="444" spans="11:15" x14ac:dyDescent="0.2">
      <c r="K444" s="7"/>
      <c r="L444" s="1"/>
      <c r="M444" s="1"/>
      <c r="N444" s="1"/>
      <c r="O444" s="1"/>
    </row>
    <row r="445" spans="11:15" x14ac:dyDescent="0.2">
      <c r="K445" s="7"/>
      <c r="L445" s="1"/>
      <c r="M445" s="1"/>
      <c r="N445" s="1"/>
      <c r="O445" s="1"/>
    </row>
    <row r="446" spans="11:15" x14ac:dyDescent="0.2">
      <c r="K446" s="7"/>
      <c r="L446" s="1"/>
      <c r="M446" s="1"/>
      <c r="N446" s="1"/>
      <c r="O446" s="1"/>
    </row>
    <row r="447" spans="11:15" x14ac:dyDescent="0.2">
      <c r="K447" s="7"/>
      <c r="L447" s="1"/>
      <c r="M447" s="1"/>
      <c r="N447" s="1"/>
      <c r="O447" s="1"/>
    </row>
    <row r="448" spans="11:15" x14ac:dyDescent="0.2">
      <c r="K448" s="7"/>
      <c r="L448" s="1"/>
      <c r="M448" s="1"/>
      <c r="N448" s="1"/>
      <c r="O448" s="1"/>
    </row>
    <row r="449" spans="11:15" x14ac:dyDescent="0.2">
      <c r="K449" s="7"/>
      <c r="L449" s="1"/>
      <c r="M449" s="1"/>
      <c r="N449" s="1"/>
      <c r="O449" s="1"/>
    </row>
    <row r="450" spans="11:15" x14ac:dyDescent="0.2">
      <c r="K450" s="7"/>
      <c r="L450" s="1"/>
      <c r="M450" s="1"/>
      <c r="N450" s="1"/>
      <c r="O450" s="1"/>
    </row>
    <row r="451" spans="11:15" x14ac:dyDescent="0.2">
      <c r="K451" s="7"/>
      <c r="L451" s="1"/>
      <c r="M451" s="1"/>
      <c r="N451" s="1"/>
      <c r="O451" s="1"/>
    </row>
    <row r="452" spans="11:15" x14ac:dyDescent="0.2">
      <c r="K452" s="7"/>
      <c r="L452" s="1"/>
      <c r="M452" s="1"/>
      <c r="N452" s="1"/>
      <c r="O452" s="1"/>
    </row>
    <row r="453" spans="11:15" x14ac:dyDescent="0.2">
      <c r="K453" s="7"/>
      <c r="L453" s="1"/>
      <c r="M453" s="1"/>
      <c r="N453" s="1"/>
      <c r="O453" s="1"/>
    </row>
    <row r="454" spans="11:15" x14ac:dyDescent="0.2">
      <c r="K454" s="7"/>
      <c r="L454" s="1"/>
      <c r="M454" s="1"/>
      <c r="N454" s="1"/>
      <c r="O454" s="1"/>
    </row>
    <row r="455" spans="11:15" x14ac:dyDescent="0.2">
      <c r="K455" s="7"/>
      <c r="L455" s="1"/>
      <c r="M455" s="1"/>
      <c r="N455" s="1"/>
      <c r="O455" s="1"/>
    </row>
    <row r="456" spans="11:15" x14ac:dyDescent="0.2">
      <c r="K456" s="7"/>
      <c r="L456" s="1"/>
      <c r="M456" s="1"/>
      <c r="N456" s="1"/>
      <c r="O456" s="1"/>
    </row>
    <row r="457" spans="11:15" x14ac:dyDescent="0.2">
      <c r="K457" s="7"/>
      <c r="L457" s="1"/>
      <c r="M457" s="1"/>
      <c r="N457" s="1"/>
      <c r="O457" s="1"/>
    </row>
    <row r="458" spans="11:15" x14ac:dyDescent="0.2">
      <c r="K458" s="7"/>
      <c r="L458" s="1"/>
      <c r="M458" s="1"/>
      <c r="N458" s="1"/>
      <c r="O458" s="1"/>
    </row>
    <row r="459" spans="11:15" x14ac:dyDescent="0.2">
      <c r="K459" s="7"/>
      <c r="L459" s="1"/>
      <c r="M459" s="1"/>
      <c r="N459" s="1"/>
      <c r="O459" s="1"/>
    </row>
    <row r="460" spans="11:15" x14ac:dyDescent="0.2">
      <c r="K460" s="7"/>
      <c r="L460" s="1"/>
      <c r="M460" s="1"/>
      <c r="N460" s="1"/>
      <c r="O460" s="1"/>
    </row>
    <row r="461" spans="11:15" x14ac:dyDescent="0.2">
      <c r="K461" s="7"/>
      <c r="L461" s="1"/>
      <c r="M461" s="1"/>
      <c r="N461" s="1"/>
      <c r="O461" s="1"/>
    </row>
    <row r="462" spans="11:15" x14ac:dyDescent="0.2">
      <c r="K462" s="7"/>
      <c r="L462" s="1"/>
      <c r="M462" s="1"/>
      <c r="N462" s="1"/>
      <c r="O462" s="1"/>
    </row>
    <row r="463" spans="11:15" x14ac:dyDescent="0.2">
      <c r="K463" s="7"/>
      <c r="L463" s="1"/>
      <c r="M463" s="1"/>
      <c r="N463" s="1"/>
      <c r="O463" s="1"/>
    </row>
    <row r="464" spans="11:15" x14ac:dyDescent="0.2">
      <c r="K464" s="7"/>
      <c r="L464" s="1"/>
      <c r="M464" s="1"/>
      <c r="N464" s="1"/>
      <c r="O464" s="1"/>
    </row>
    <row r="465" spans="11:15" x14ac:dyDescent="0.2">
      <c r="K465" s="7"/>
      <c r="L465" s="1"/>
      <c r="M465" s="1"/>
      <c r="N465" s="1"/>
      <c r="O465" s="1"/>
    </row>
    <row r="466" spans="11:15" x14ac:dyDescent="0.2">
      <c r="K466" s="7"/>
      <c r="L466" s="1"/>
      <c r="M466" s="1"/>
      <c r="N466" s="1"/>
      <c r="O466" s="1"/>
    </row>
    <row r="467" spans="11:15" x14ac:dyDescent="0.2">
      <c r="K467" s="7"/>
      <c r="L467" s="1"/>
      <c r="M467" s="1"/>
      <c r="N467" s="1"/>
      <c r="O467" s="1"/>
    </row>
    <row r="468" spans="11:15" x14ac:dyDescent="0.2">
      <c r="K468" s="7"/>
      <c r="L468" s="1"/>
      <c r="M468" s="1"/>
      <c r="N468" s="1"/>
      <c r="O468" s="1"/>
    </row>
    <row r="469" spans="11:15" x14ac:dyDescent="0.2">
      <c r="K469" s="7"/>
      <c r="L469" s="1"/>
      <c r="M469" s="1"/>
      <c r="N469" s="1"/>
      <c r="O469" s="1"/>
    </row>
    <row r="470" spans="11:15" x14ac:dyDescent="0.2">
      <c r="K470" s="7"/>
      <c r="L470" s="1"/>
      <c r="M470" s="1"/>
      <c r="N470" s="1"/>
      <c r="O470" s="1"/>
    </row>
    <row r="471" spans="11:15" x14ac:dyDescent="0.2">
      <c r="K471" s="7"/>
      <c r="L471" s="1"/>
      <c r="M471" s="1"/>
      <c r="N471" s="1"/>
      <c r="O471" s="1"/>
    </row>
    <row r="472" spans="11:15" x14ac:dyDescent="0.2">
      <c r="K472" s="7"/>
      <c r="L472" s="1"/>
      <c r="M472" s="1"/>
      <c r="N472" s="1"/>
      <c r="O472" s="1"/>
    </row>
    <row r="473" spans="11:15" x14ac:dyDescent="0.2">
      <c r="K473" s="7"/>
      <c r="L473" s="1"/>
      <c r="M473" s="1"/>
      <c r="N473" s="1"/>
      <c r="O473" s="1"/>
    </row>
    <row r="474" spans="11:15" x14ac:dyDescent="0.2">
      <c r="K474" s="7"/>
      <c r="L474" s="1"/>
      <c r="M474" s="1"/>
      <c r="N474" s="1"/>
      <c r="O474" s="1"/>
    </row>
    <row r="475" spans="11:15" x14ac:dyDescent="0.2">
      <c r="K475" s="7"/>
      <c r="L475" s="1"/>
      <c r="M475" s="1"/>
      <c r="N475" s="1"/>
      <c r="O475" s="1"/>
    </row>
    <row r="476" spans="11:15" x14ac:dyDescent="0.2">
      <c r="K476" s="7"/>
      <c r="L476" s="1"/>
      <c r="M476" s="1"/>
      <c r="N476" s="1"/>
      <c r="O476" s="1"/>
    </row>
    <row r="477" spans="11:15" x14ac:dyDescent="0.2">
      <c r="K477" s="7"/>
      <c r="L477" s="1"/>
      <c r="M477" s="1"/>
      <c r="N477" s="1"/>
      <c r="O477" s="1"/>
    </row>
    <row r="478" spans="11:15" x14ac:dyDescent="0.2">
      <c r="K478" s="7"/>
      <c r="L478" s="1"/>
      <c r="M478" s="1"/>
      <c r="N478" s="1"/>
      <c r="O478" s="1"/>
    </row>
    <row r="479" spans="11:15" x14ac:dyDescent="0.2">
      <c r="K479" s="7"/>
      <c r="L479" s="1"/>
      <c r="M479" s="1"/>
      <c r="N479" s="1"/>
      <c r="O479" s="1"/>
    </row>
    <row r="480" spans="11:15" x14ac:dyDescent="0.2">
      <c r="K480" s="7"/>
      <c r="L480" s="1"/>
      <c r="M480" s="1"/>
      <c r="N480" s="1"/>
      <c r="O480" s="1"/>
    </row>
    <row r="481" spans="11:15" x14ac:dyDescent="0.2">
      <c r="K481" s="7"/>
      <c r="L481" s="1"/>
      <c r="M481" s="1"/>
      <c r="N481" s="1"/>
      <c r="O481" s="1"/>
    </row>
    <row r="482" spans="11:15" x14ac:dyDescent="0.2">
      <c r="K482" s="7"/>
      <c r="L482" s="1"/>
      <c r="M482" s="1"/>
      <c r="N482" s="1"/>
      <c r="O482" s="1"/>
    </row>
    <row r="483" spans="11:15" x14ac:dyDescent="0.2">
      <c r="K483" s="7"/>
      <c r="L483" s="1"/>
      <c r="M483" s="1"/>
      <c r="N483" s="1"/>
      <c r="O483" s="1"/>
    </row>
    <row r="484" spans="11:15" x14ac:dyDescent="0.2">
      <c r="K484" s="7"/>
      <c r="L484" s="1"/>
      <c r="M484" s="1"/>
      <c r="N484" s="1"/>
      <c r="O484" s="1"/>
    </row>
    <row r="485" spans="11:15" x14ac:dyDescent="0.2">
      <c r="K485" s="7"/>
      <c r="L485" s="1"/>
      <c r="M485" s="1"/>
      <c r="N485" s="1"/>
      <c r="O485" s="1"/>
    </row>
    <row r="486" spans="11:15" x14ac:dyDescent="0.2">
      <c r="K486" s="7"/>
      <c r="L486" s="1"/>
      <c r="M486" s="1"/>
      <c r="N486" s="1"/>
      <c r="O486" s="1"/>
    </row>
    <row r="487" spans="11:15" x14ac:dyDescent="0.2">
      <c r="K487" s="7"/>
      <c r="L487" s="1"/>
      <c r="M487" s="1"/>
      <c r="N487" s="1"/>
      <c r="O487" s="1"/>
    </row>
    <row r="488" spans="11:15" x14ac:dyDescent="0.2">
      <c r="K488" s="7"/>
      <c r="L488" s="1"/>
      <c r="M488" s="1"/>
      <c r="N488" s="1"/>
      <c r="O488" s="1"/>
    </row>
    <row r="489" spans="11:15" x14ac:dyDescent="0.2">
      <c r="K489" s="7"/>
      <c r="L489" s="1"/>
      <c r="M489" s="1"/>
      <c r="N489" s="1"/>
      <c r="O489" s="1"/>
    </row>
    <row r="490" spans="11:15" x14ac:dyDescent="0.2">
      <c r="K490" s="7"/>
      <c r="L490" s="1"/>
      <c r="M490" s="1"/>
      <c r="N490" s="1"/>
      <c r="O490" s="1"/>
    </row>
    <row r="491" spans="11:15" x14ac:dyDescent="0.2">
      <c r="K491" s="7"/>
      <c r="L491" s="1"/>
      <c r="M491" s="1"/>
      <c r="N491" s="1"/>
      <c r="O491" s="1"/>
    </row>
    <row r="492" spans="11:15" x14ac:dyDescent="0.2">
      <c r="K492" s="7"/>
      <c r="L492" s="1"/>
      <c r="M492" s="1"/>
      <c r="N492" s="1"/>
      <c r="O492" s="1"/>
    </row>
    <row r="493" spans="11:15" x14ac:dyDescent="0.2">
      <c r="K493" s="7"/>
      <c r="L493" s="1"/>
      <c r="M493" s="1"/>
      <c r="N493" s="1"/>
      <c r="O493" s="1"/>
    </row>
    <row r="494" spans="11:15" x14ac:dyDescent="0.2">
      <c r="K494" s="7"/>
      <c r="L494" s="1"/>
      <c r="M494" s="1"/>
      <c r="N494" s="1"/>
      <c r="O494" s="1"/>
    </row>
    <row r="495" spans="11:15" x14ac:dyDescent="0.2">
      <c r="K495" s="7"/>
      <c r="L495" s="1"/>
      <c r="M495" s="1"/>
      <c r="N495" s="1"/>
      <c r="O495" s="1"/>
    </row>
    <row r="496" spans="11:15" x14ac:dyDescent="0.2">
      <c r="K496" s="7"/>
      <c r="L496" s="1"/>
      <c r="M496" s="1"/>
      <c r="N496" s="1"/>
      <c r="O496" s="1"/>
    </row>
    <row r="497" spans="11:15" x14ac:dyDescent="0.2">
      <c r="K497" s="7"/>
      <c r="L497" s="1"/>
      <c r="M497" s="1"/>
      <c r="N497" s="1"/>
      <c r="O497" s="1"/>
    </row>
    <row r="498" spans="11:15" x14ac:dyDescent="0.2">
      <c r="K498" s="7"/>
      <c r="L498" s="1"/>
      <c r="M498" s="1"/>
      <c r="N498" s="1"/>
      <c r="O498" s="1"/>
    </row>
    <row r="499" spans="11:15" x14ac:dyDescent="0.2">
      <c r="K499" s="7"/>
      <c r="L499" s="1"/>
      <c r="M499" s="1"/>
      <c r="N499" s="1"/>
      <c r="O499" s="1"/>
    </row>
    <row r="500" spans="11:15" x14ac:dyDescent="0.2">
      <c r="K500" s="7"/>
      <c r="L500" s="1"/>
      <c r="M500" s="1"/>
      <c r="N500" s="1"/>
      <c r="O500" s="1"/>
    </row>
    <row r="501" spans="11:15" x14ac:dyDescent="0.2">
      <c r="K501" s="7"/>
      <c r="L501" s="1"/>
      <c r="M501" s="1"/>
      <c r="N501" s="1"/>
      <c r="O501" s="1"/>
    </row>
    <row r="502" spans="11:15" x14ac:dyDescent="0.2">
      <c r="K502" s="7"/>
      <c r="L502" s="1"/>
      <c r="M502" s="1"/>
      <c r="N502" s="1"/>
      <c r="O502" s="1"/>
    </row>
    <row r="503" spans="11:15" x14ac:dyDescent="0.2">
      <c r="K503" s="7"/>
      <c r="L503" s="1"/>
      <c r="M503" s="1"/>
      <c r="N503" s="1"/>
      <c r="O503" s="1"/>
    </row>
    <row r="504" spans="11:15" x14ac:dyDescent="0.2">
      <c r="K504" s="7"/>
      <c r="L504" s="1"/>
      <c r="M504" s="1"/>
      <c r="N504" s="1"/>
      <c r="O504" s="1"/>
    </row>
    <row r="505" spans="11:15" x14ac:dyDescent="0.2">
      <c r="K505" s="7"/>
      <c r="L505" s="1"/>
      <c r="M505" s="1"/>
      <c r="N505" s="1"/>
      <c r="O505" s="1"/>
    </row>
    <row r="506" spans="11:15" x14ac:dyDescent="0.2">
      <c r="K506" s="7"/>
      <c r="L506" s="1"/>
      <c r="M506" s="1"/>
      <c r="N506" s="1"/>
      <c r="O506" s="1"/>
    </row>
    <row r="507" spans="11:15" x14ac:dyDescent="0.2">
      <c r="K507" s="7"/>
      <c r="L507" s="1"/>
      <c r="M507" s="1"/>
      <c r="N507" s="1"/>
      <c r="O507" s="1"/>
    </row>
    <row r="508" spans="11:15" x14ac:dyDescent="0.2">
      <c r="K508" s="7"/>
      <c r="L508" s="1"/>
      <c r="M508" s="1"/>
      <c r="N508" s="1"/>
      <c r="O508" s="1"/>
    </row>
    <row r="509" spans="11:15" x14ac:dyDescent="0.2">
      <c r="K509" s="7"/>
      <c r="L509" s="1"/>
      <c r="M509" s="1"/>
      <c r="N509" s="1"/>
      <c r="O509" s="1"/>
    </row>
    <row r="510" spans="11:15" x14ac:dyDescent="0.2">
      <c r="K510" s="7"/>
      <c r="L510" s="1"/>
      <c r="M510" s="1"/>
      <c r="N510" s="1"/>
      <c r="O510" s="1"/>
    </row>
    <row r="511" spans="11:15" x14ac:dyDescent="0.2">
      <c r="K511" s="7"/>
      <c r="L511" s="1"/>
      <c r="M511" s="1"/>
      <c r="N511" s="1"/>
      <c r="O511" s="1"/>
    </row>
    <row r="512" spans="11:15" x14ac:dyDescent="0.2">
      <c r="K512" s="7"/>
      <c r="L512" s="1"/>
      <c r="M512" s="1"/>
      <c r="N512" s="1"/>
      <c r="O512" s="1"/>
    </row>
    <row r="513" spans="11:15" x14ac:dyDescent="0.2">
      <c r="K513" s="7"/>
      <c r="L513" s="1"/>
      <c r="M513" s="1"/>
      <c r="N513" s="1"/>
      <c r="O513" s="1"/>
    </row>
    <row r="514" spans="11:15" x14ac:dyDescent="0.2">
      <c r="K514" s="7"/>
      <c r="L514" s="1"/>
      <c r="M514" s="1"/>
      <c r="N514" s="1"/>
      <c r="O514" s="1"/>
    </row>
    <row r="515" spans="11:15" x14ac:dyDescent="0.2">
      <c r="K515" s="7"/>
      <c r="L515" s="1"/>
      <c r="M515" s="1"/>
      <c r="N515" s="1"/>
      <c r="O515" s="1"/>
    </row>
    <row r="516" spans="11:15" x14ac:dyDescent="0.2">
      <c r="K516" s="7"/>
      <c r="L516" s="1"/>
      <c r="M516" s="1"/>
      <c r="N516" s="1"/>
      <c r="O516" s="1"/>
    </row>
    <row r="517" spans="11:15" x14ac:dyDescent="0.2">
      <c r="K517" s="7"/>
      <c r="L517" s="1"/>
      <c r="M517" s="1"/>
      <c r="N517" s="1"/>
      <c r="O517" s="1"/>
    </row>
    <row r="518" spans="11:15" x14ac:dyDescent="0.2">
      <c r="K518" s="7"/>
      <c r="L518" s="1"/>
      <c r="M518" s="1"/>
      <c r="N518" s="1"/>
      <c r="O518" s="1"/>
    </row>
    <row r="519" spans="11:15" x14ac:dyDescent="0.2">
      <c r="K519" s="7"/>
      <c r="L519" s="1"/>
      <c r="M519" s="1"/>
      <c r="N519" s="1"/>
      <c r="O519" s="1"/>
    </row>
    <row r="520" spans="11:15" x14ac:dyDescent="0.2">
      <c r="K520" s="7"/>
      <c r="L520" s="1"/>
      <c r="M520" s="1"/>
      <c r="N520" s="1"/>
      <c r="O520" s="1"/>
    </row>
    <row r="521" spans="11:15" x14ac:dyDescent="0.2">
      <c r="K521" s="7"/>
      <c r="L521" s="1"/>
      <c r="M521" s="1"/>
      <c r="N521" s="1"/>
      <c r="O521" s="1"/>
    </row>
    <row r="522" spans="11:15" x14ac:dyDescent="0.2">
      <c r="K522" s="7"/>
      <c r="L522" s="1"/>
      <c r="M522" s="1"/>
      <c r="N522" s="1"/>
      <c r="O522" s="1"/>
    </row>
    <row r="523" spans="11:15" x14ac:dyDescent="0.2">
      <c r="K523" s="7"/>
      <c r="L523" s="1"/>
      <c r="M523" s="1"/>
      <c r="N523" s="1"/>
      <c r="O523" s="1"/>
    </row>
    <row r="524" spans="11:15" x14ac:dyDescent="0.2">
      <c r="K524" s="7"/>
      <c r="L524" s="1"/>
      <c r="M524" s="1"/>
      <c r="N524" s="1"/>
      <c r="O524" s="1"/>
    </row>
    <row r="525" spans="11:15" x14ac:dyDescent="0.2">
      <c r="K525" s="7"/>
      <c r="L525" s="1"/>
      <c r="M525" s="1"/>
      <c r="N525" s="1"/>
      <c r="O525" s="1"/>
    </row>
    <row r="526" spans="11:15" x14ac:dyDescent="0.2">
      <c r="K526" s="7"/>
      <c r="L526" s="1"/>
      <c r="M526" s="1"/>
      <c r="N526" s="1"/>
      <c r="O526" s="1"/>
    </row>
  </sheetData>
  <autoFilter ref="A6:JE81" xr:uid="{00000000-0001-0000-0000-000000000000}"/>
  <mergeCells count="7">
    <mergeCell ref="S5:Z5"/>
    <mergeCell ref="B1:D3"/>
    <mergeCell ref="B5:R5"/>
    <mergeCell ref="Z1:AA1"/>
    <mergeCell ref="Z2:AA2"/>
    <mergeCell ref="Z3:AA3"/>
    <mergeCell ref="E1:Y3"/>
  </mergeCells>
  <conditionalFormatting sqref="S7:S76 S78:S82">
    <cfRule type="cellIs" dxfId="18" priority="211" operator="equal">
      <formula>"Retirado PAA"</formula>
    </cfRule>
    <cfRule type="cellIs" dxfId="17" priority="212" operator="equal">
      <formula>"EN AJUSTE"</formula>
    </cfRule>
    <cfRule type="cellIs" dxfId="16" priority="213" operator="equal">
      <formula>"CANCELADO"</formula>
    </cfRule>
    <cfRule type="cellIs" dxfId="15" priority="214" operator="equal">
      <formula>"SIN CONTRATAR"</formula>
    </cfRule>
    <cfRule type="cellIs" dxfId="14" priority="215" operator="equal">
      <formula>"APLAZADO"</formula>
    </cfRule>
    <cfRule type="cellIs" dxfId="13" priority="278" operator="equal">
      <formula>"CONTRATADO"</formula>
    </cfRule>
  </conditionalFormatting>
  <conditionalFormatting sqref="S11 S30:S76 S78:S82">
    <cfRule type="cellIs" dxfId="12" priority="3" operator="equal">
      <formula>"CONTRATADO"</formula>
    </cfRule>
  </conditionalFormatting>
  <conditionalFormatting sqref="S13">
    <cfRule type="cellIs" dxfId="11" priority="2" operator="equal">
      <formula>"CONTRATADO"</formula>
    </cfRule>
  </conditionalFormatting>
  <conditionalFormatting sqref="S21:S22">
    <cfRule type="cellIs" dxfId="10" priority="1" operator="equal">
      <formula>"CONTRATADO"</formula>
    </cfRule>
  </conditionalFormatting>
  <conditionalFormatting sqref="S27:S28">
    <cfRule type="cellIs" dxfId="9" priority="216" operator="equal">
      <formula>"CONTRATADO"</formula>
    </cfRule>
  </conditionalFormatting>
  <printOptions horizontalCentered="1"/>
  <pageMargins left="0.25" right="0.25" top="0.75" bottom="0.75" header="0.3" footer="0.3"/>
  <pageSetup scale="25" fitToHeight="0" orientation="landscape" r:id="rId1"/>
  <headerFooter>
    <oddFooter>&amp;CPág. &amp;P de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F604A56-CE6E-4EE2-A581-F2A78E057716}">
          <x14:formula1>
            <xm:f>Hoja1!$A$1:$A$10</xm:f>
          </x14:formula1>
          <xm:sqref>S78:S82 S7:S76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1"/>
  <sheetViews>
    <sheetView zoomScale="90" zoomScaleNormal="90" workbookViewId="0"/>
  </sheetViews>
  <sheetFormatPr baseColWidth="10" defaultRowHeight="15" x14ac:dyDescent="0.25"/>
  <cols>
    <col min="1" max="1" width="172.7109375" customWidth="1"/>
    <col min="2" max="2" width="26.42578125" customWidth="1"/>
    <col min="3" max="3" width="22" customWidth="1"/>
    <col min="4" max="4" width="22.7109375" customWidth="1"/>
    <col min="5" max="5" width="25" customWidth="1"/>
    <col min="6" max="6" width="27" customWidth="1"/>
  </cols>
  <sheetData>
    <row r="1" spans="1:1" ht="59.25" customHeight="1" x14ac:dyDescent="0.25">
      <c r="A1" s="21" t="s">
        <v>27</v>
      </c>
    </row>
    <row r="2" spans="1:1" ht="14.45" customHeight="1" x14ac:dyDescent="0.25">
      <c r="A2" s="26" t="s">
        <v>28</v>
      </c>
    </row>
    <row r="3" spans="1:1" ht="59.25" customHeight="1" x14ac:dyDescent="0.25">
      <c r="A3" s="22" t="s">
        <v>32</v>
      </c>
    </row>
    <row r="4" spans="1:1" ht="28.5" customHeight="1" x14ac:dyDescent="0.25">
      <c r="A4" s="22" t="s">
        <v>33</v>
      </c>
    </row>
    <row r="5" spans="1:1" ht="28.5" customHeight="1" x14ac:dyDescent="0.25">
      <c r="A5" s="22" t="s">
        <v>34</v>
      </c>
    </row>
    <row r="6" spans="1:1" ht="28.5" customHeight="1" x14ac:dyDescent="0.25">
      <c r="A6" s="22" t="s">
        <v>35</v>
      </c>
    </row>
    <row r="7" spans="1:1" ht="28.5" customHeight="1" x14ac:dyDescent="0.25">
      <c r="A7" s="22" t="s">
        <v>36</v>
      </c>
    </row>
    <row r="8" spans="1:1" ht="28.5" customHeight="1" x14ac:dyDescent="0.25">
      <c r="A8" s="22" t="s">
        <v>37</v>
      </c>
    </row>
    <row r="9" spans="1:1" ht="28.5" customHeight="1" x14ac:dyDescent="0.25">
      <c r="A9" s="22" t="s">
        <v>38</v>
      </c>
    </row>
    <row r="10" spans="1:1" ht="28.5" customHeight="1" x14ac:dyDescent="0.25">
      <c r="A10" s="22" t="s">
        <v>39</v>
      </c>
    </row>
    <row r="11" spans="1:1" ht="28.5" customHeight="1" x14ac:dyDescent="0.25">
      <c r="A11" s="22" t="s">
        <v>40</v>
      </c>
    </row>
    <row r="12" spans="1:1" ht="28.5" customHeight="1" x14ac:dyDescent="0.25">
      <c r="A12" s="22" t="s">
        <v>41</v>
      </c>
    </row>
    <row r="13" spans="1:1" ht="28.5" customHeight="1" x14ac:dyDescent="0.25">
      <c r="A13" s="22" t="s">
        <v>42</v>
      </c>
    </row>
    <row r="14" spans="1:1" ht="28.5" customHeight="1" x14ac:dyDescent="0.25">
      <c r="A14" s="22" t="s">
        <v>43</v>
      </c>
    </row>
    <row r="15" spans="1:1" ht="28.5" customHeight="1" x14ac:dyDescent="0.25">
      <c r="A15" s="22" t="s">
        <v>44</v>
      </c>
    </row>
    <row r="16" spans="1:1" ht="28.5" customHeight="1" x14ac:dyDescent="0.25">
      <c r="A16" s="22" t="s">
        <v>45</v>
      </c>
    </row>
    <row r="17" spans="1:1" ht="28.5" customHeight="1" x14ac:dyDescent="0.25">
      <c r="A17" s="22" t="s">
        <v>46</v>
      </c>
    </row>
    <row r="18" spans="1:1" ht="28.5" customHeight="1" x14ac:dyDescent="0.25">
      <c r="A18" s="22" t="s">
        <v>47</v>
      </c>
    </row>
    <row r="19" spans="1:1" ht="28.5" customHeight="1" x14ac:dyDescent="0.25">
      <c r="A19" s="23" t="s">
        <v>48</v>
      </c>
    </row>
    <row r="20" spans="1:1" ht="28.5" customHeight="1" x14ac:dyDescent="0.25">
      <c r="A20" s="27" t="s">
        <v>13</v>
      </c>
    </row>
    <row r="21" spans="1:1" ht="28.5" customHeight="1" x14ac:dyDescent="0.25">
      <c r="A21" s="22" t="s">
        <v>49</v>
      </c>
    </row>
    <row r="22" spans="1:1" ht="28.5" customHeight="1" x14ac:dyDescent="0.25">
      <c r="A22" s="22" t="s">
        <v>50</v>
      </c>
    </row>
    <row r="23" spans="1:1" ht="28.5" customHeight="1" x14ac:dyDescent="0.25">
      <c r="A23" s="22" t="s">
        <v>51</v>
      </c>
    </row>
    <row r="24" spans="1:1" ht="28.5" customHeight="1" x14ac:dyDescent="0.25">
      <c r="A24" s="22" t="s">
        <v>52</v>
      </c>
    </row>
    <row r="25" spans="1:1" ht="28.5" customHeight="1" x14ac:dyDescent="0.25">
      <c r="A25" s="22" t="s">
        <v>53</v>
      </c>
    </row>
    <row r="26" spans="1:1" ht="28.5" customHeight="1" x14ac:dyDescent="0.25">
      <c r="A26" s="22" t="s">
        <v>54</v>
      </c>
    </row>
    <row r="27" spans="1:1" ht="28.5" customHeight="1" x14ac:dyDescent="0.25">
      <c r="A27" s="22" t="s">
        <v>55</v>
      </c>
    </row>
    <row r="28" spans="1:1" ht="28.5" customHeight="1" x14ac:dyDescent="0.25">
      <c r="A28" s="22" t="s">
        <v>56</v>
      </c>
    </row>
    <row r="29" spans="1:1" ht="27.75" customHeight="1" x14ac:dyDescent="0.25">
      <c r="A29" s="22" t="s">
        <v>57</v>
      </c>
    </row>
    <row r="30" spans="1:1" ht="42" x14ac:dyDescent="0.25">
      <c r="A30" s="24" t="s">
        <v>58</v>
      </c>
    </row>
    <row r="31" spans="1:1" x14ac:dyDescent="0.25">
      <c r="A31" s="25"/>
    </row>
  </sheetData>
  <pageMargins left="0.7" right="0.7" top="0.22" bottom="0.17" header="0.3" footer="0.17"/>
  <pageSetup scale="9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9B825-20E8-4BB5-81B6-EA6850802B04}">
  <dimension ref="B3:J16"/>
  <sheetViews>
    <sheetView topLeftCell="A4" zoomScale="80" zoomScaleNormal="80" workbookViewId="0">
      <selection activeCell="C13" sqref="C13"/>
    </sheetView>
  </sheetViews>
  <sheetFormatPr baseColWidth="10" defaultRowHeight="15" x14ac:dyDescent="0.25"/>
  <cols>
    <col min="1" max="1" width="2" customWidth="1"/>
    <col min="2" max="2" width="48.85546875" customWidth="1"/>
    <col min="3" max="3" width="17.85546875" customWidth="1"/>
    <col min="4" max="4" width="25.28515625" customWidth="1"/>
    <col min="5" max="5" width="18.42578125" customWidth="1"/>
    <col min="6" max="6" width="26.140625" customWidth="1"/>
    <col min="7" max="7" width="17.28515625" bestFit="1" customWidth="1"/>
    <col min="8" max="8" width="25.140625" customWidth="1"/>
    <col min="9" max="9" width="15.28515625" customWidth="1"/>
    <col min="10" max="10" width="26.28515625" bestFit="1" customWidth="1"/>
  </cols>
  <sheetData>
    <row r="3" spans="2:10" ht="73.5" customHeight="1" x14ac:dyDescent="0.25">
      <c r="B3" s="82" t="s">
        <v>274</v>
      </c>
      <c r="C3" s="82" t="s">
        <v>275</v>
      </c>
      <c r="D3" s="82" t="s">
        <v>284</v>
      </c>
      <c r="E3" s="82" t="s">
        <v>276</v>
      </c>
      <c r="F3" s="82" t="s">
        <v>284</v>
      </c>
      <c r="G3" s="82" t="s">
        <v>277</v>
      </c>
      <c r="H3" s="82" t="s">
        <v>283</v>
      </c>
      <c r="I3" s="82" t="s">
        <v>287</v>
      </c>
      <c r="J3" s="82" t="s">
        <v>285</v>
      </c>
    </row>
    <row r="4" spans="2:10" ht="42" x14ac:dyDescent="0.25">
      <c r="B4" s="88" t="s">
        <v>278</v>
      </c>
      <c r="C4" s="83">
        <v>0</v>
      </c>
      <c r="D4" s="84">
        <v>0</v>
      </c>
      <c r="E4" s="83">
        <v>0</v>
      </c>
      <c r="F4" s="85">
        <v>0</v>
      </c>
      <c r="G4" s="83">
        <v>3</v>
      </c>
      <c r="H4" s="85">
        <v>122697162</v>
      </c>
      <c r="I4" s="83">
        <v>3</v>
      </c>
      <c r="J4" s="85">
        <f>+D4+F4+H4</f>
        <v>122697162</v>
      </c>
    </row>
    <row r="5" spans="2:10" ht="42" x14ac:dyDescent="0.25">
      <c r="B5" s="88" t="s">
        <v>279</v>
      </c>
      <c r="C5" s="83">
        <v>9</v>
      </c>
      <c r="D5" s="85">
        <v>765220762</v>
      </c>
      <c r="E5" s="83">
        <v>13</v>
      </c>
      <c r="F5" s="85">
        <v>5886949040</v>
      </c>
      <c r="G5" s="83">
        <v>12</v>
      </c>
      <c r="H5" s="85">
        <v>2263496115</v>
      </c>
      <c r="I5" s="83">
        <v>34</v>
      </c>
      <c r="J5" s="85">
        <f t="shared" ref="J5:J9" si="0">+D5+F5+H5</f>
        <v>8915665917</v>
      </c>
    </row>
    <row r="6" spans="2:10" ht="42" x14ac:dyDescent="0.25">
      <c r="B6" s="88" t="s">
        <v>280</v>
      </c>
      <c r="C6" s="83">
        <v>11</v>
      </c>
      <c r="D6" s="85">
        <v>2677727962</v>
      </c>
      <c r="E6" s="83">
        <v>11</v>
      </c>
      <c r="F6" s="85">
        <v>3984550805</v>
      </c>
      <c r="G6" s="83">
        <v>2</v>
      </c>
      <c r="H6" s="85">
        <v>54678793</v>
      </c>
      <c r="I6" s="83">
        <v>24</v>
      </c>
      <c r="J6" s="85">
        <f t="shared" si="0"/>
        <v>6716957560</v>
      </c>
    </row>
    <row r="7" spans="2:10" ht="21" x14ac:dyDescent="0.25">
      <c r="B7" s="88" t="s">
        <v>249</v>
      </c>
      <c r="C7" s="83">
        <v>1</v>
      </c>
      <c r="D7" s="85">
        <v>12338800</v>
      </c>
      <c r="E7" s="83">
        <v>0</v>
      </c>
      <c r="F7" s="85">
        <v>0</v>
      </c>
      <c r="G7" s="83">
        <v>0</v>
      </c>
      <c r="H7" s="84">
        <v>0</v>
      </c>
      <c r="I7" s="83">
        <v>1</v>
      </c>
      <c r="J7" s="85">
        <f t="shared" si="0"/>
        <v>12338800</v>
      </c>
    </row>
    <row r="8" spans="2:10" ht="21" x14ac:dyDescent="0.25">
      <c r="B8" s="88" t="s">
        <v>281</v>
      </c>
      <c r="C8" s="83">
        <v>4</v>
      </c>
      <c r="D8" s="85">
        <v>179150117</v>
      </c>
      <c r="E8" s="83">
        <v>4</v>
      </c>
      <c r="F8" s="85">
        <v>387688132</v>
      </c>
      <c r="G8" s="83">
        <v>0</v>
      </c>
      <c r="H8" s="84">
        <v>0</v>
      </c>
      <c r="I8" s="83">
        <v>8</v>
      </c>
      <c r="J8" s="85">
        <f t="shared" si="0"/>
        <v>566838249</v>
      </c>
    </row>
    <row r="9" spans="2:10" ht="42" x14ac:dyDescent="0.25">
      <c r="B9" s="88" t="s">
        <v>282</v>
      </c>
      <c r="C9" s="83">
        <v>0</v>
      </c>
      <c r="D9" s="84">
        <v>0</v>
      </c>
      <c r="E9" s="83">
        <v>1</v>
      </c>
      <c r="F9" s="85">
        <v>690000000</v>
      </c>
      <c r="G9" s="83">
        <v>0</v>
      </c>
      <c r="H9" s="84">
        <v>0</v>
      </c>
      <c r="I9" s="83">
        <v>1</v>
      </c>
      <c r="J9" s="85">
        <f t="shared" si="0"/>
        <v>690000000</v>
      </c>
    </row>
    <row r="10" spans="2:10" ht="21" x14ac:dyDescent="0.25">
      <c r="B10" s="90" t="s">
        <v>288</v>
      </c>
      <c r="C10" s="86">
        <f>+SUM(C4:C9)</f>
        <v>25</v>
      </c>
      <c r="D10" s="87">
        <f>+SUM(D4:D9)</f>
        <v>3634437641</v>
      </c>
      <c r="E10" s="86">
        <f>+SUM(E4:E9)</f>
        <v>29</v>
      </c>
      <c r="F10" s="87">
        <f>+SUM(F4:F9)</f>
        <v>10949187977</v>
      </c>
      <c r="G10" s="86">
        <f>+SUM(G4:G9)</f>
        <v>17</v>
      </c>
      <c r="H10" s="91">
        <f>+SUM(H4:H9)</f>
        <v>2440872070</v>
      </c>
      <c r="I10" s="86">
        <v>71</v>
      </c>
      <c r="J10" s="91">
        <f>+SUM(J4:J9)</f>
        <v>17024497688</v>
      </c>
    </row>
    <row r="11" spans="2:10" ht="63" x14ac:dyDescent="0.25">
      <c r="B11" s="89" t="s">
        <v>286</v>
      </c>
      <c r="C11" s="92"/>
      <c r="D11" s="92"/>
      <c r="E11" s="92"/>
      <c r="F11" s="92"/>
      <c r="G11" s="92"/>
      <c r="H11" s="92"/>
      <c r="I11" s="83">
        <v>4</v>
      </c>
      <c r="J11" s="85">
        <f>+SUM('SEGUIMIENTO PAA'!K7:K10)</f>
        <v>39786038847</v>
      </c>
    </row>
    <row r="12" spans="2:10" ht="21" x14ac:dyDescent="0.25">
      <c r="B12" s="90" t="s">
        <v>289</v>
      </c>
      <c r="C12" s="92"/>
      <c r="D12" s="92"/>
      <c r="E12" s="92"/>
      <c r="F12" s="92"/>
      <c r="G12" s="92"/>
      <c r="H12" s="92"/>
      <c r="I12" s="86">
        <v>75</v>
      </c>
      <c r="J12" s="91">
        <f>+J10+J11</f>
        <v>56810536535</v>
      </c>
    </row>
    <row r="14" spans="2:10" ht="21" x14ac:dyDescent="0.25">
      <c r="B14" s="80"/>
    </row>
    <row r="15" spans="2:10" x14ac:dyDescent="0.25">
      <c r="C15" s="81"/>
      <c r="H15" s="79"/>
    </row>
    <row r="16" spans="2:10" x14ac:dyDescent="0.25">
      <c r="C16" s="8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E24F1-07C3-4E56-A90D-927F35109524}">
  <dimension ref="A1:A10"/>
  <sheetViews>
    <sheetView workbookViewId="0">
      <selection activeCell="A14" sqref="A14"/>
    </sheetView>
  </sheetViews>
  <sheetFormatPr baseColWidth="10" defaultRowHeight="15" x14ac:dyDescent="0.25"/>
  <cols>
    <col min="1" max="1" width="29.140625" bestFit="1" customWidth="1"/>
  </cols>
  <sheetData>
    <row r="1" spans="1:1" x14ac:dyDescent="0.25">
      <c r="A1" t="s">
        <v>259</v>
      </c>
    </row>
    <row r="2" spans="1:1" x14ac:dyDescent="0.25">
      <c r="A2" t="s">
        <v>260</v>
      </c>
    </row>
    <row r="3" spans="1:1" x14ac:dyDescent="0.25">
      <c r="A3" t="s">
        <v>241</v>
      </c>
    </row>
    <row r="4" spans="1:1" x14ac:dyDescent="0.25">
      <c r="A4" t="s">
        <v>247</v>
      </c>
    </row>
    <row r="5" spans="1:1" x14ac:dyDescent="0.25">
      <c r="A5" t="s">
        <v>237</v>
      </c>
    </row>
    <row r="6" spans="1:1" x14ac:dyDescent="0.25">
      <c r="A6" t="s">
        <v>238</v>
      </c>
    </row>
    <row r="7" spans="1:1" x14ac:dyDescent="0.25">
      <c r="A7" t="s">
        <v>261</v>
      </c>
    </row>
    <row r="8" spans="1:1" x14ac:dyDescent="0.25">
      <c r="A8" t="s">
        <v>262</v>
      </c>
    </row>
    <row r="9" spans="1:1" x14ac:dyDescent="0.25">
      <c r="A9" t="s">
        <v>263</v>
      </c>
    </row>
    <row r="10" spans="1:1" x14ac:dyDescent="0.25">
      <c r="A10" t="s">
        <v>264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SEGUIMIENTO PAA</vt:lpstr>
      <vt:lpstr>Instrucciones Formato</vt:lpstr>
      <vt:lpstr>Hoja2</vt:lpstr>
      <vt:lpstr>Hoja1</vt:lpstr>
      <vt:lpstr>'SEGUIMIENTO PAA'!Área_de_impresión</vt:lpstr>
      <vt:lpstr>'SEGUIMIENTO PAA'!Títulos_a_imprimir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 PATRICIA PEDROZO MANTILLA</dc:creator>
  <cp:lastModifiedBy>MANUEL ANTONIO GONZALEZ FERNANDEZ</cp:lastModifiedBy>
  <cp:lastPrinted>2020-01-03T17:09:15Z</cp:lastPrinted>
  <dcterms:created xsi:type="dcterms:W3CDTF">2016-06-27T17:26:21Z</dcterms:created>
  <dcterms:modified xsi:type="dcterms:W3CDTF">2025-06-20T03:16:39Z</dcterms:modified>
</cp:coreProperties>
</file>