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lfgiraldo\Desktop\FELIPE UNIDAD\2024\SEGUIMIENTO PAI 2024\Seguimiento reportes planes 3T-2024\"/>
    </mc:Choice>
  </mc:AlternateContent>
  <xr:revisionPtr revIDLastSave="0" documentId="13_ncr:1_{817EC9ED-9CB8-4DAA-9A1E-775206B882E2}" xr6:coauthVersionLast="47" xr6:coauthVersionMax="47" xr10:uidLastSave="{00000000-0000-0000-0000-000000000000}"/>
  <bookViews>
    <workbookView xWindow="-118" yWindow="-118" windowWidth="25370" windowHeight="13667" tabRatio="744" xr2:uid="{00000000-000D-0000-FFFF-FFFF00000000}"/>
  </bookViews>
  <sheets>
    <sheet name="Portada" sheetId="8" r:id="rId1"/>
    <sheet name="Seguimiento PEI 2023-2026" sheetId="4" r:id="rId2"/>
    <sheet name="Seguimiento PAI 2024" sheetId="6" r:id="rId3"/>
    <sheet name="Control de Cambios" sheetId="7" state="hidden" r:id="rId4"/>
  </sheets>
  <definedNames>
    <definedName name="_xlnm._FilterDatabase" localSheetId="2" hidden="1">'Seguimiento PAI 2024'!$A$8:$AB$81</definedName>
    <definedName name="_xlnm._FilterDatabase" localSheetId="1" hidden="1">'Seguimiento PEI 2023-2026'!$A$11:$AD$31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6" l="1"/>
  <c r="S13" i="6"/>
  <c r="S14" i="6"/>
  <c r="S16" i="6"/>
  <c r="S17" i="6"/>
  <c r="S18" i="6"/>
  <c r="S19" i="6"/>
  <c r="S20" i="6"/>
  <c r="S21" i="6"/>
  <c r="S22" i="6"/>
  <c r="S23" i="6"/>
  <c r="S28" i="6"/>
  <c r="S31" i="6"/>
  <c r="S32" i="6"/>
  <c r="S33" i="6"/>
  <c r="S34" i="6"/>
  <c r="S36" i="6"/>
  <c r="S40" i="6"/>
  <c r="S42" i="6"/>
  <c r="S43" i="6"/>
  <c r="S44" i="6"/>
  <c r="S45" i="6"/>
  <c r="S46" i="6"/>
  <c r="S47" i="6"/>
  <c r="S48" i="6"/>
  <c r="S49" i="6"/>
  <c r="S50" i="6"/>
  <c r="S51" i="6"/>
  <c r="S52" i="6"/>
  <c r="S53" i="6"/>
  <c r="S54" i="6"/>
  <c r="S55" i="6"/>
  <c r="S56" i="6"/>
  <c r="S58" i="6"/>
  <c r="S59" i="6"/>
  <c r="S60" i="6"/>
  <c r="S61" i="6"/>
  <c r="S62" i="6"/>
  <c r="S63" i="6"/>
  <c r="S64" i="6"/>
  <c r="S65" i="6"/>
  <c r="S66" i="6"/>
  <c r="S67" i="6"/>
  <c r="S68" i="6"/>
  <c r="S69" i="6"/>
  <c r="S70" i="6"/>
  <c r="S71" i="6"/>
  <c r="S72" i="6"/>
  <c r="S73" i="6"/>
  <c r="S74" i="6"/>
  <c r="S75" i="6"/>
  <c r="S76" i="6"/>
  <c r="S77" i="6"/>
  <c r="S78" i="6"/>
  <c r="S79" i="6"/>
  <c r="S80" i="6"/>
  <c r="S81" i="6"/>
  <c r="S11" i="6"/>
  <c r="R40" i="6" l="1"/>
  <c r="I16" i="4"/>
  <c r="T31" i="4"/>
  <c r="T28" i="4"/>
  <c r="I21" i="4"/>
  <c r="I13" i="4"/>
  <c r="R75" i="6"/>
  <c r="R74" i="6"/>
  <c r="R66" i="6" l="1"/>
  <c r="R67" i="6"/>
  <c r="R68" i="6"/>
  <c r="R69" i="6"/>
  <c r="R70" i="6"/>
  <c r="R71" i="6"/>
  <c r="R72" i="6"/>
  <c r="R73" i="6"/>
  <c r="R65" i="6"/>
  <c r="R43" i="6"/>
  <c r="R44" i="6"/>
  <c r="R45" i="6"/>
  <c r="R46" i="6"/>
  <c r="R47" i="6"/>
  <c r="R48" i="6"/>
  <c r="R49" i="6"/>
  <c r="R50" i="6"/>
  <c r="R51" i="6"/>
  <c r="R52" i="6"/>
  <c r="R53" i="6"/>
  <c r="R55" i="6"/>
  <c r="R56" i="6"/>
  <c r="R57" i="6"/>
  <c r="R58" i="6"/>
  <c r="R59" i="6"/>
  <c r="R60" i="6"/>
  <c r="R61" i="6"/>
  <c r="R62" i="6"/>
  <c r="R63" i="6"/>
  <c r="R64" i="6"/>
  <c r="R76" i="6"/>
  <c r="R77" i="6"/>
  <c r="R78" i="6"/>
  <c r="R79" i="6"/>
  <c r="R80" i="6"/>
  <c r="R81" i="6"/>
  <c r="R42" i="6"/>
  <c r="R41" i="6"/>
  <c r="R34" i="6"/>
  <c r="R19" i="6"/>
  <c r="R12" i="6"/>
  <c r="R13" i="6"/>
  <c r="R14" i="6"/>
  <c r="R15" i="6"/>
  <c r="R16" i="6"/>
  <c r="R17" i="6"/>
  <c r="R18" i="6"/>
  <c r="R20" i="6"/>
  <c r="R21" i="6"/>
  <c r="R22" i="6"/>
  <c r="R23" i="6"/>
  <c r="R24" i="6"/>
  <c r="R25" i="6"/>
  <c r="R26" i="6"/>
  <c r="R27" i="6"/>
  <c r="R28" i="6"/>
  <c r="R29" i="6"/>
  <c r="R30" i="6"/>
  <c r="R31" i="6"/>
  <c r="R32" i="6"/>
  <c r="R33" i="6"/>
  <c r="R35" i="6"/>
  <c r="R36" i="6"/>
  <c r="R37" i="6"/>
  <c r="R38" i="6"/>
  <c r="R39" i="6"/>
  <c r="R11" i="6"/>
  <c r="I23" i="4" l="1"/>
  <c r="T23" i="4" s="1"/>
  <c r="U23" i="4" s="1"/>
  <c r="S29" i="4"/>
  <c r="S13" i="4"/>
  <c r="S14" i="4"/>
  <c r="S15" i="4"/>
  <c r="S16" i="4"/>
  <c r="S17" i="4"/>
  <c r="S18" i="4"/>
  <c r="S19" i="4"/>
  <c r="S20" i="4"/>
  <c r="S21" i="4"/>
  <c r="S22" i="4"/>
  <c r="S25" i="4"/>
  <c r="S27" i="4"/>
  <c r="S30" i="4"/>
  <c r="S12" i="4"/>
  <c r="R29" i="4"/>
  <c r="I31" i="4"/>
  <c r="I28" i="4"/>
  <c r="U28" i="4" s="1"/>
  <c r="R19" i="4" l="1"/>
  <c r="R23" i="4"/>
  <c r="R28" i="4"/>
  <c r="R16" i="4"/>
  <c r="I29" i="4"/>
  <c r="T29" i="4" s="1"/>
  <c r="U29" i="4" s="1"/>
  <c r="I19" i="4" l="1"/>
  <c r="T19" i="4" s="1"/>
  <c r="U19" i="4" s="1"/>
  <c r="T16" i="4"/>
  <c r="U16" i="4" s="1"/>
  <c r="I17" i="4"/>
  <c r="T17" i="4" s="1"/>
  <c r="U17" i="4" s="1"/>
  <c r="R17" i="4"/>
  <c r="T21" i="4"/>
  <c r="U21" i="4" s="1"/>
  <c r="R21" i="4"/>
  <c r="I20" i="4"/>
  <c r="T20" i="4" s="1"/>
  <c r="U20" i="4" s="1"/>
  <c r="R20" i="4"/>
  <c r="I22" i="4"/>
  <c r="T22" i="4" s="1"/>
  <c r="U22" i="4" s="1"/>
  <c r="R22" i="4"/>
  <c r="I27" i="4"/>
  <c r="T27" i="4" s="1"/>
  <c r="U27" i="4" s="1"/>
  <c r="R27" i="4"/>
  <c r="I18" i="4"/>
  <c r="T18" i="4" s="1"/>
  <c r="U18" i="4" s="1"/>
  <c r="R18" i="4"/>
  <c r="I26" i="4"/>
  <c r="R26" i="4"/>
  <c r="I14" i="4"/>
  <c r="T14" i="4" s="1"/>
  <c r="U14" i="4" s="1"/>
  <c r="R14" i="4"/>
  <c r="T30" i="4"/>
  <c r="U30" i="4" s="1"/>
  <c r="R30" i="4"/>
  <c r="I24" i="4"/>
  <c r="T24" i="4" s="1"/>
  <c r="U24" i="4" s="1"/>
  <c r="R24" i="4"/>
  <c r="I12" i="4"/>
  <c r="T12" i="4" s="1"/>
  <c r="U12" i="4" s="1"/>
  <c r="R12" i="4"/>
  <c r="I15" i="4"/>
  <c r="T15" i="4" s="1"/>
  <c r="U15" i="4" s="1"/>
  <c r="R15" i="4"/>
  <c r="T13" i="4"/>
  <c r="U13" i="4" s="1"/>
  <c r="R13" i="4"/>
  <c r="I25" i="4"/>
  <c r="T25" i="4" s="1"/>
  <c r="U25" i="4" s="1"/>
  <c r="R25" i="4"/>
  <c r="T26" i="4" l="1"/>
  <c r="U26" i="4"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<sst xmlns="http://schemas.openxmlformats.org/spreadsheetml/2006/main" count="880" uniqueCount="632">
  <si>
    <t>Plan Estratégico Sectorial e Institucional</t>
  </si>
  <si>
    <t>Objetivos Estratégicos</t>
  </si>
  <si>
    <t>Indicadores Estratégicos
(PND-PEI)</t>
  </si>
  <si>
    <t>Unidad de medida</t>
  </si>
  <si>
    <t>Tipo de indicador</t>
  </si>
  <si>
    <t>Tipo de acumulación</t>
  </si>
  <si>
    <t>Meta Cuatrienio</t>
  </si>
  <si>
    <t>Área Responsable</t>
  </si>
  <si>
    <t>I</t>
  </si>
  <si>
    <t>II</t>
  </si>
  <si>
    <t>III</t>
  </si>
  <si>
    <t>IV</t>
  </si>
  <si>
    <t>Estrategia
(Programa Estratégico - GINA)</t>
  </si>
  <si>
    <t>Indicador Programático</t>
  </si>
  <si>
    <t>Resultados trimestrales meta programática</t>
  </si>
  <si>
    <t>Avance de meta del Programa</t>
  </si>
  <si>
    <t>Meta T1</t>
  </si>
  <si>
    <t>Resultado T1</t>
  </si>
  <si>
    <t>Meta T2</t>
  </si>
  <si>
    <t>Resultado T2</t>
  </si>
  <si>
    <t>Meta T3</t>
  </si>
  <si>
    <t>Resultado T3</t>
  </si>
  <si>
    <t>Meta T4</t>
  </si>
  <si>
    <t>Resultado T4</t>
  </si>
  <si>
    <t xml:space="preserve">CONTROL DE CAMBIOS </t>
  </si>
  <si>
    <t>FECHA</t>
  </si>
  <si>
    <t>CAMBIOS</t>
  </si>
  <si>
    <t>ENTE APROBADOR</t>
  </si>
  <si>
    <t>VERSIÓN</t>
  </si>
  <si>
    <t>Iniciativa</t>
  </si>
  <si>
    <t>Avance de Gestión</t>
  </si>
  <si>
    <t>Avance Físico</t>
  </si>
  <si>
    <t>CÓDIGO: D101PR01F21</t>
  </si>
  <si>
    <t>% Avance Cuatrienio</t>
  </si>
  <si>
    <t>Avance Cuatrienio</t>
  </si>
  <si>
    <t>SEGUIMIENTO TRIMESTRAL PLAN ESTRATÉGICO SECTORIAL E INSTITUCIONAL</t>
  </si>
  <si>
    <t xml:space="preserve">Jefe Oficina Asesora de Planeación e Innovación Institucional </t>
  </si>
  <si>
    <t>V04</t>
  </si>
  <si>
    <t xml:space="preserve">Para el Plan de Acción Institucional, en la columna D, se ajusta el "Avance en la gestión XX Trimestre de 22XX" por "Avance en la gestión XX Trimestre de 20XX" ya que las vigencias actuales inician con 20 y no con 22. </t>
  </si>
  <si>
    <t>VERSIÓN: 04</t>
  </si>
  <si>
    <t>SEGUIMIENTO TRIMESTRAL PLAN DE ACCIÓN INSTITUCIONAL</t>
  </si>
  <si>
    <t>Área responsable</t>
  </si>
  <si>
    <t>Para el Plan de Acción Institucional, se elimina el texto "Período de seguimiento: XX trimestre de 20XX" en la fila 8 dado que se incluyen las columnas para el seguimiento de cada trimestre</t>
  </si>
  <si>
    <t>Para el Plan Estratégico Institucional, se incluyen las columnas V-AC para registrar los avances cualitativos y las recomendaciones que realiza la Oficina Asesora de Planeación e Innovación Institucional por cada trimestre para tener una trazabilidad sobre los reportes y observaciones realizadas</t>
  </si>
  <si>
    <t>Para el Plan Estratégico Institucional, se incluye la columna AD "Área responsable" para identificar la dependencia del Ministerio que está encargada de cada indicador</t>
  </si>
  <si>
    <t>Para el Plan Estratégico Institucional, se incluyen las columnas G - M para registrar lo resultados de cada una de las vigencias que corresponden al cuatrienio dado que el plan está contemplado para cuatro años para mantener los resultados históricos.</t>
  </si>
  <si>
    <t>Para el Plan Estratégico Institucional, se incluye la columna U "% Avance Cuatrienio" lo cual es relevante para saber el avance respecto a la meta establecida para el cuatrienio</t>
  </si>
  <si>
    <t xml:space="preserve">Para el Plan de Acción Institucional, en la columna S, se ajusta el "%  de cumplimiento de meta del indicador 22XX" por "%  de cumplimiento de meta del indicador 20XX" ya que las vigencias actuales inician con 20 y no con 22. </t>
  </si>
  <si>
    <t xml:space="preserve">Para el Plan de Acción Institucional, en la columna T, se ajusta "Análisis Cualitativo de Indicador XX Trimestre de SAX" por "Análisis Cualitativo de Indicador XX Trimestre de "Análisis Cualitativo de Indicador XX Trimestre de 20XX" para que sea más clara la indicación de diligenciamiento. </t>
  </si>
  <si>
    <t>Se ajusta el título en la Portada incluyendo el trimestre al cual se hace seguimiento</t>
  </si>
  <si>
    <t>Para el Plan de Acción Institucional, se incluyen las columnas T-W para registrar los avances cualitativos por cada trimestre para tener una trazabilidad sobre los reportes y avances reportados en cada periodo.</t>
  </si>
  <si>
    <t>Para el Plan de Acción Institucional, se incluyen las columnas X-Z para registrar las recomendaciones que realiza la Oficina Asesora de Planeación e Innovación Institucional por cada trimestre para tener una trazabilidad sobre las observaciones realizadas</t>
  </si>
  <si>
    <t>FECHA: 2024-04-29</t>
  </si>
  <si>
    <t>Metas y resultados Vigencias 2023-2026</t>
  </si>
  <si>
    <t>Meta 2023</t>
  </si>
  <si>
    <t>Resultado 2023</t>
  </si>
  <si>
    <t>Meta 2024</t>
  </si>
  <si>
    <t>Resultado 2024</t>
  </si>
  <si>
    <t>Meta 2025</t>
  </si>
  <si>
    <t>Resultado 2025</t>
  </si>
  <si>
    <t>Meta 2026</t>
  </si>
  <si>
    <t>Resultado 2026</t>
  </si>
  <si>
    <t>Adoptar enfoques de políticas públicas de investigación e innovación para resolver grandes desafíos sociales, económicos y ambientales del país</t>
  </si>
  <si>
    <t>Informe anual consolidado sobre el diseño y/o implementación de programas, instrumentos y mecanismos en el marco de las hojas de ruta de las PIIOM</t>
  </si>
  <si>
    <t>Número</t>
  </si>
  <si>
    <t>Resultado</t>
  </si>
  <si>
    <t>Acumulado</t>
  </si>
  <si>
    <t>Prototipos de tecnologías para la soberanía alimentaria y el derecho a la alimentación en proceso de validación precomercial o comercial.</t>
  </si>
  <si>
    <t>Producto</t>
  </si>
  <si>
    <t>Proyectos de CTeI apoyados para la Transición energética, acceso y uso eficiente de la energía</t>
  </si>
  <si>
    <t>Proyectos de I+D+i apoyados para el desarrollo de biológicos, biotecnológicos, medicamentos, dispositivos, insumos, sistemas y servicios de atención en salud, terapias avanzadas y otras tecnologías en salud</t>
  </si>
  <si>
    <t>Alianzas apoyadas para el aprovechamiento del conocimiento, la conservación y el uso de la biodiversidad, sus bienes y servicios ecosistémicos</t>
  </si>
  <si>
    <t>Territorios en conflicto, transición y /o consolidación con programas o proyectos de Ciencia, Tecnología e Innovación que den respuesta a demandas sociales, productivas y/o ambientales desarrollados con actores locales</t>
  </si>
  <si>
    <t>Niñas, niños y adolescentes apoyados en su vocación científica</t>
  </si>
  <si>
    <t xml:space="preserve">Jóvenes Investigadores e Innovadores apoyados en su vocación científica </t>
  </si>
  <si>
    <t>Fortalecer la gobernanza del SNCTI y sus capacidades a través de las políticas públicas, planes y programas de CTeI</t>
  </si>
  <si>
    <t>Agenda de políticas y Plan de Evaluación de Políticas, planes y programas de CTeI desarrollados</t>
  </si>
  <si>
    <t>Porcentaje</t>
  </si>
  <si>
    <t>Flujo</t>
  </si>
  <si>
    <t>Avance en el seguimiento del desarrollo de las iniciativas normativas para fortalecer las capacidades de CTeI.</t>
  </si>
  <si>
    <t xml:space="preserve">Reducir las brechas territoriales, étnicas y de género en CTeI
</t>
  </si>
  <si>
    <t>Proyectos de investigación para el sector agropecuario en marcha</t>
  </si>
  <si>
    <t>Programas y proyectos de CTeI apoyados, orientados a la reducción de las brechas territoriales, étnicas y de género ejecutados o en ejecución</t>
  </si>
  <si>
    <t>Avance en la implementación de los mecanismos de Ciencia, Tecnología e Innovación dirigidos a consejos comunitarios, organizaciones y otras formas y expresiones organizativas de las comunidades Negras, Afrocolombianas, Raizales y Palenqueras</t>
  </si>
  <si>
    <t>Gestionar recursos para el SNCTI</t>
  </si>
  <si>
    <t>Participación de la inversión en Investigación y Desarrollo (I+D) frente al PIB</t>
  </si>
  <si>
    <t>Recursos gestionados para el SNCTI</t>
  </si>
  <si>
    <t>Fortalecer la institucionalidad del ministerio a través de la gestión del talento humano, la calidad y la innovación en la gestión pública</t>
  </si>
  <si>
    <t>Índice de desempeño Institucional</t>
  </si>
  <si>
    <t>Estar entre los  10  Primeros Lugares</t>
  </si>
  <si>
    <t>Estar entre los  7 Primeros Lugares</t>
  </si>
  <si>
    <t>Estar entre los  5 Primeros Lugares</t>
  </si>
  <si>
    <t>Estar entre los 3 Primeros Lugares</t>
  </si>
  <si>
    <t>Adoptar enfoques de políticas públicas de investigación e innovación para resolver grandes desafíos sociales, económicos y ambientales del país
Fortalecer la gobernanza del SNCTI y sus capacidades a través de políticas públicas, planes y programas de CTeI</t>
  </si>
  <si>
    <t>(PE1) Orientar el SNCTI mediante el diseño y evaluación de Políticas públicas en CTeI, la gestión de la gobernanza y del marco regulatorio del sector</t>
  </si>
  <si>
    <t>Diseño y evaluación de políticas, planes y programas de CTeI.</t>
  </si>
  <si>
    <t>Recopilación y análisis de información de avance en el desarrollo de las iniciativas normativas para fortalecer las capacidades de CTeI</t>
  </si>
  <si>
    <t>Avance en la implementación de los artículos de CTeI del PND 2022-2026</t>
  </si>
  <si>
    <t>(PE2) Gestionar la financiación del SNCTI</t>
  </si>
  <si>
    <t>Gestión de otras fuentes de financiación para la CTeI</t>
  </si>
  <si>
    <t xml:space="preserve">Gestión de la Secretaría Técnica del OCAD de la  CTeI del SGR </t>
  </si>
  <si>
    <t>Fortalecer la gobernanza del SNCTI y sus capacidades a través de políticas públicas, planes y  programas de CTeI
Reducir las brechas territoriales, diferenciales y participativas en CTeI</t>
  </si>
  <si>
    <t>(PE3) Incrementar las vocaciones científicas en la población infantil y juvenil, la formación de alto nivel en CTeI, y el fomento a la vinculación del capital humano en el SNCTI; para contribuir a la sostenibilidad ambiental, económica y al bienestar social</t>
  </si>
  <si>
    <t>Colombia Robótica 2024</t>
  </si>
  <si>
    <t>Orquídeas Mujeres en la Ciencia 2024</t>
  </si>
  <si>
    <t>Ondas</t>
  </si>
  <si>
    <t>Centros de Interés en CTeI</t>
  </si>
  <si>
    <t xml:space="preserve">Jóvenes Investigadores e Innovadores </t>
  </si>
  <si>
    <t>Formación de alto nivel</t>
  </si>
  <si>
    <t>Adoptar enfoques de políticas públicas de investigación e innovación para resolver grandes desafíos sociales, económicos y ambientales del país
Fortalecer la gobernanza del SNCTI y sus capacidades a través de políticas públicas, planes y  programas de CTeI</t>
  </si>
  <si>
    <t>(PE4) Fomentar la capacidad de generación de conocimiento científico y tecnológico, el reconocimiento, el fortalecimiento de la infraestructura científica y tecnológica, de los actores del SNCTI y las capacidades de las Instituciones Generadoras de Conocimiento y de las entidades de soporte para aumentar la calidad e impacto del conocimiento en la sociedad</t>
  </si>
  <si>
    <t>Modernización del Sistema Nacional de CTeI</t>
  </si>
  <si>
    <t>Soberanía Sanitaria</t>
  </si>
  <si>
    <t>Programa de Ciencias Básicas</t>
  </si>
  <si>
    <t>(PE5) Mejorar las capacidades para la transferencia de conocimiento y tecnología, con el fin de incrementar los niveles de productividad del país aportando a la reindustrialización en los retos priorizados</t>
  </si>
  <si>
    <t>Programa ColombIA Inteligente</t>
  </si>
  <si>
    <t xml:space="preserve">Soberanía alimentaria y derecho a la alimentación </t>
  </si>
  <si>
    <t>Jóvenes ciencia para la paz</t>
  </si>
  <si>
    <t>Beneficios Tributarios</t>
  </si>
  <si>
    <t>Plan marco de implementación del acuerdo final para la terminación del conflicto - Estrategia CTeI para el desarrollo rural</t>
  </si>
  <si>
    <t>Transición energética</t>
  </si>
  <si>
    <t xml:space="preserve">Reducir las brechas territoriales, étnicas y de género en CTeI </t>
  </si>
  <si>
    <t>(PE6) Mejorar la comunicación pública y divulgación de la CTeI, para promover proyectos, estrategias comunicativas, pedagógicas y divulgativa de alto impacto, con el objetivo de incentivar; estimular; promover modelos
abiertos y participativos de CTeI.</t>
  </si>
  <si>
    <t>Adecuación de programas o iniciativas con el enfoque diferencial – Mesa de Concertación Indígenas</t>
  </si>
  <si>
    <t xml:space="preserve"> Proyectos de CTeI dirigidos a consejos comunitarios, organizaciones y otras formas organizativas de las comunidades Negras, Afrocolombianas, Raizales y Palenqueras.</t>
  </si>
  <si>
    <t>Adoptar enfoques de políticas públicas de investigación e innovación para resolver grandes desafíos sociales, económicos y ambientales del país 
Gestionar recursos para el SNCTI
Fortalecer la gobernanza del SNCTI y sus capacidades a través de políticas públicas, planes y  programas de CTeI</t>
  </si>
  <si>
    <t>(PE8) Aumentar la cooperación a nivel internacional para consolidar el SNCTI</t>
  </si>
  <si>
    <t>Articulación y cooperación internacional</t>
  </si>
  <si>
    <t>Fortalecer la institucionalidad del ministerio a través de la gestión del talento humano, la calidad y  la innovación en la gestión pública</t>
  </si>
  <si>
    <t>(PE9) Fortalecer la institucionalidad del ministerio mediante la implementación, sostenimiento, mejora de requisitos y buenas prácticas en materia de gestión, desempeño y transparencia para generar la confianza y legitimidad en la ciudadanía</t>
  </si>
  <si>
    <t>Gestión para el cierre de brechas y la mejora continua del desempeño institucional y del aprendizaje organizacional</t>
  </si>
  <si>
    <t>Porcentaje de proyectos radicados en la Secretaria Técnica y presentados al OCAD para su financiación.</t>
  </si>
  <si>
    <t>Campamentos STEAM desarrollados para identificar las capacidades en CTeI en territorio</t>
  </si>
  <si>
    <t>Niñas, niños y adolescentes apoyados en su vocación científica - Campamentos STEAM Colombia Robótica</t>
  </si>
  <si>
    <t>Laboratorios dotados para el desarrollo de pensamiento científico y habilidades en CTeI</t>
  </si>
  <si>
    <t>Programas y proyectos de CTeI apoyados, orientados a la reducción de las brechas territoriales, étnicas y de género ejecutados o en ejecución - Colombia Robótica</t>
  </si>
  <si>
    <t>Jóvenes Investigadoras e Innovadoras apoyadas en su vocación científica - Convocatoria Orquídeas Mujeres en la Ciencia</t>
  </si>
  <si>
    <t>Proyectos de I+D+i apoyados que contribuyen al desarrollo de las rutas de innovación de las misiones Bioeconomía y Territorio, Ciencia para la paz y Derecho Humano a la Alimentación</t>
  </si>
  <si>
    <t>Productos con alcances y componentes de I+D+i que contribuyen al desarrollo de las rutas de innovación de las misiones Bioeconomía y Territorio, Ciencia para la paz y Derecho Humano a la Alimentación</t>
  </si>
  <si>
    <t>Red de mujeres Doctoras y Jóvenes Investigadoras e innovadoras fortalecida para el abordaje de los retos de las PIIOM en el país</t>
  </si>
  <si>
    <t>Alianzas apoyadas para el aprovechamiento del conocimiento, la conservación y el uso de la biodiversidad, sus bienes y servicios ecosistémicos - Convocatoria Orquídeas Mujeres en la Ciencia</t>
  </si>
  <si>
    <t>Programas y proyectos de CTeI apoyados, orientados a la reducción de las brechas territoriales, étnicas y de género ejecutados o en ejecución - Convocatoria Orquídeas Mujeres en la Ciencia</t>
  </si>
  <si>
    <t>Niñas, niños y adolescentes apoyados en su vocación científica - Programa ONDAS en los Territorios 2023-2024</t>
  </si>
  <si>
    <t>Niñas, niños y adolescentes apoyados en su vocación científica - Convocatoria SGR Bienal 21-22</t>
  </si>
  <si>
    <t>Niñas, niños y adolescentes apoyados en su vocación científica - Centros de interés en CTeI en el marco de la formación integral y la resignificación del tiempo escolar.</t>
  </si>
  <si>
    <t>Nuevos proyectos de I+D+i financiados a través de la convocatoria Investigación fundamental (937-2023)</t>
  </si>
  <si>
    <t>Alianzas apoyadas para el desarrollo de tecnologías en IA para la solución de problemáticas regionales en el país</t>
  </si>
  <si>
    <t>Personas seleccionadas para recibir apoyo económico para su formación en programas de maestría – Inteligencia artificial</t>
  </si>
  <si>
    <t>Nuevas estancias posdoctorales en temáticas de IA y ciencias aeroespaciales.</t>
  </si>
  <si>
    <t>Tecnologías basadas en I+D financiadas con procesos de uso y apropiación social para la solución de problemáticas de País, desastres naturales y cambio climático, con el uso de la IA y las ciencias aeroespaciales.</t>
  </si>
  <si>
    <t>Estrategias desarrolladas para el de uso y apropiación de soluciones basadas en IA</t>
  </si>
  <si>
    <t>Encuentros territoriales realizados para la divulgación del conocimiento aeroespacial</t>
  </si>
  <si>
    <t>Programas y proyectos de CTeI apoyados, orientados a la reducción de las brechas territoriales, étnicas y de género ejecutados o en ejecución - ColombIA Inteligente</t>
  </si>
  <si>
    <t>Alianzas apoyadas para el aprovechamiento del conocimiento, la conservación y el uso de la biodiversidad, sus bienes y servicios ecosistémicos - Ciencias y Tecnologías Aeroespaciales para la sostenibilidad</t>
  </si>
  <si>
    <t>Participación y/o coordinación de espacios o escenarios de posicionamiento internacional de la CTeI</t>
  </si>
  <si>
    <t>Alianzas apoyadas para el aprovechamiento del conocimiento, la conservación y el uso de la biodiversidad, sus bienes y servicios ecosistémicos - Internacionalización</t>
  </si>
  <si>
    <t>Estar entre los 7 Primeros Lugares</t>
  </si>
  <si>
    <t>Estrategia implementada para el cierre de brechas y la mejora continua del desempeño institucional</t>
  </si>
  <si>
    <t>Estrategia implementada para generar experiencias de aprendizaje organizacional que incentiven y visibilicen el capital intelectual de la entidad</t>
  </si>
  <si>
    <t>Meta Programática 2024</t>
  </si>
  <si>
    <t>%  de cumplimiento de meta del indicador 2024</t>
  </si>
  <si>
    <t>Análisis Cualitativo de Indicador 
Primer Trimestre de 2024</t>
  </si>
  <si>
    <t>Análisis Cualitativo de Indicador
Segundo Trimestre de 2024</t>
  </si>
  <si>
    <t>Análisis Cualitativo de Indicador 
Tercer Trimestre de 2024</t>
  </si>
  <si>
    <t>Análisis Cualitativo de Indicador 
Cuarto Trimestre de 2024</t>
  </si>
  <si>
    <t>Análisis / Recomendación
Oficina Asesora de Planeación e Innovación Institucional
Primer Trimestre de 2024</t>
  </si>
  <si>
    <t>Análisis / Recomendación
Oficina Asesora de Planeación e Innovación Institucional
Segundo Trimestre de 2024</t>
  </si>
  <si>
    <t>Análisis / Recomendación
Oficina Asesora de Planeación e Innovación Institucional
Tercer Trimestre de 2024</t>
  </si>
  <si>
    <t>Análisis / Recomendación
Oficina Asesora de Planeación e Innovación Institucional
Cuarto Trimestre de 2024</t>
  </si>
  <si>
    <t>Avance en la implementación de los artículos de CTeI en el marco de los compromisos adquiridos en la Ley 2294 de 2023 Plan Nacional de Desarrollo "Colombia Potencial Mundial de la Vida"</t>
  </si>
  <si>
    <t>Jóvenes Investigadores e Innovadores apoyados en su vocación científica – Inteligencia artificial</t>
  </si>
  <si>
    <t>Territorios en conflicto, transición y /o consolidación con programas o proyectos de Ciencia, Tecnología e Innovación que den respuesta a demandas sociales, productivas y/o ambientales desarrollados con actores locales - ColombIA Inteligente</t>
  </si>
  <si>
    <t>Empresas que ejecutan proyectos de investigación y desarrollo, beneficiadas con cupo por inversión en crédito fiscal o descuento</t>
  </si>
  <si>
    <t>Espacios de cooperación científica internacional apoyados para la internacionalización del capital humano del SNCTI</t>
  </si>
  <si>
    <t>No aplica</t>
  </si>
  <si>
    <t>Avance Trimestral 2024</t>
  </si>
  <si>
    <t>% de avance de la meta 2024</t>
  </si>
  <si>
    <t>SEGUIMIENTO TRIMESTRAL PLAN ESTRATÉGICO SECTORIAL E INSTITUCIONAL 2023-2026</t>
  </si>
  <si>
    <t>Líder: Viceministerio de Conocimiento, Innovación y Productividad y Viceministerio de Talento y Apropiación Social del Conocimiento 
Corresponsables: Direcciones Técnicas</t>
  </si>
  <si>
    <t>Líder: Viceministerio de Conocimiento, Innovación y Productividad
Corresponsables: Dirección Desarrollo Tecnológico e Innovación</t>
  </si>
  <si>
    <t>Líder: Viceministerio de Conocimiento, Innovación y Productividad_x000B_
Corresponsable: Dirección de Ciencia</t>
  </si>
  <si>
    <t>Líder: Dirección de Desarrollo Tecnológico e Innovación_x000B_
Corresponsables: Direcciones técnicas</t>
  </si>
  <si>
    <t>Líder: Viceministerio de Conocimiento, Innovación y Productividad y Viceministerio de Talento y Apropiación Social del Conocimiento 
Corresponsables: Direcciones técnicas.</t>
  </si>
  <si>
    <t>Líder: Dirección de vocaciones y formación 
Corresponsables: Dirección de Gestión de Recursos para la CTeI y  Secretaría Técnica OCAD</t>
  </si>
  <si>
    <t>Líder: Despacho del Ministerio
Corresponsables: Viceministerio de Conocimiento, Innovación y Productividad
Viceministerio de Talento y Apropiación del Conocimiento_x000B_Direcciones Técnicas
Secretaria General
Oficina Asesora Jurídica
Despacho del Ministerio (Internacionalización)</t>
  </si>
  <si>
    <t>Líder: Viceministerio de Talento y Apropiación Social del Conocimiento. 
Corresponsables: 
Dirección de Desarrollo Tecnológico e Innovación
Dirección de Capacidades y Apropiación del Conocimiento</t>
  </si>
  <si>
    <t>Líder**: Viceministerio de Conocimiento, Innovación y Productividad
Corresponsables: 
Dirección de Ciencia, Dirección de Desarrollo Tecnológico e Innovación y Oficina Asesora de Planeación e Innovación Institucional
Despacho Ministerial</t>
  </si>
  <si>
    <t>Líder: Dirección de Gestión de Recursos de la CTeI
Corresponsables: Direcciones Técnicas
Despacho Ministerial</t>
  </si>
  <si>
    <t>Líder: Oficina Asesora de Planeación e Innovación Institucional
Corresponsables: Secretaría General, Dirección de Talento Humano, Dirección Administrativa y Financiera, Oficina de Tecnologías y Sistemas de Información</t>
  </si>
  <si>
    <t xml:space="preserve">
Líder: Despacho del Ministerio
Corresponsables: 
Viceministerio de Conocimiento, Innovación y Productividad
Viceministerio de Talento y Apropiación del Conocimiento
Direcciones Técnicas</t>
  </si>
  <si>
    <t xml:space="preserve">
Líder Articulo 107: Dirección Desarrollo Tecnológico e Innovación
Líder Articulo 170: Dirección Desarrollo Tecnológico e Innovación
Líder Articulo 171: Dirección de Capacidades - Dirección de Ciencia
Líder Articulo 225: Viceministerio de Talento y Apropiación Social del Conocimiento y sus Delegados, Viceministerio de Conocimiento Innovación y Productividad y sus Delegados, Dirección de Gestión de Recursos - Talento Humano
Líder Articulo 226: Viceministerio de Talento y Apropiación Social del Conocimiento, Viceministerio de Conocimiento Innovación y Productividad
Líder Articulo 258: Oficina Asesora de Planeación e Innovación Institucional - Dirección de Ciencia </t>
  </si>
  <si>
    <t xml:space="preserve">Líder: Dirección de Gestión de Recursos de la CTeI
Corresponsables: Direcciones técnicas
Viceministerio de Conocimiento, Innovación y Productividad
Viceministerio de Talento y Apropiación del Conocimiento
Secretaría Técnica del OCAD </t>
  </si>
  <si>
    <t>Líder: Dirección de Vocaciones y Formación
Corresponsable: Dirección de Gestión de Recursos de la CTeI</t>
  </si>
  <si>
    <t>Dirección de Vocaciones y Formación
Corresponsable: Dirección de Gestión de Recursos de la CTeI</t>
  </si>
  <si>
    <t xml:space="preserve">Líder: Dirección de Vocaciones y Formación
Corresponsable: Dirección de Gestión de Recursos de la CTeI
Secretaría Técnica del OCAD </t>
  </si>
  <si>
    <t>Líder: Dirección de Ciencia</t>
  </si>
  <si>
    <t>Líder: Dirección de Desarrollo Tecnológico e Innovación - Dirección de Ciencia
Corresponsable: Viceministerio de Conocimiento, Innovación y Productividad</t>
  </si>
  <si>
    <t>Líder: Dirección de Desarrollo Tecnológico e Innovación
Corresponsable: Dirección de Gestión de Recursos CTeI</t>
  </si>
  <si>
    <t>Líder: Dirección de Desarrollo Tecnológico e Innovación</t>
  </si>
  <si>
    <t>Líder: Dirección de Gestión de Recursos para la CTeI 
Corresponsables: Direcciones técnicas.</t>
  </si>
  <si>
    <t>Líder: Dirección de Gestión de Recursos para la CTeI 
Corresponsables: Viceministerio de Talento y Apropiación del Conocimiento, Dirección de Gestión de Recursos para la CTeI</t>
  </si>
  <si>
    <t>Líder: Dirección de capacidades y apropiación de conocimiento
Corresponsables: Despacho del Ministerio</t>
  </si>
  <si>
    <t>Líder: Viceministerio de Talento y Apropiación Social del Conocimiento. 
Corresponsables: Dirección de Capacidades y Apropiación del Conocimiento, 
Dirección de Desarrollo Tecnológico e Innovación,
Dirección de Ciencia</t>
  </si>
  <si>
    <t>Despacho del Ministerio (Internacionalización)</t>
  </si>
  <si>
    <t>Líder Dirección de Desarrollo Tecnológico e Innovación
Corresponsable Internacionalización</t>
  </si>
  <si>
    <t>Líder: Oficina Asesora de Planeación e Innovación Institucional
Corresponsables: Secretaría General (Atención al Ciudadano), Dirección de Gestión de Recursos, Dirección de Talento Humano, Dirección Administrativa y Financiera, Oficina de Tecnologías y Sistemas de Información, Oficina Asesora de Comunicaciones y Oficina Asesora Jurídica</t>
  </si>
  <si>
    <t>Se realiza cumplimiento del 25% de acuerdo con la meta planteada para el primer trimestre de la vigencia 2024, llevando a cabo las actividades asociadas a la etapa de alistamiento de la estrategia de cierre de brechas y mejora continua.</t>
  </si>
  <si>
    <t xml:space="preserve">Durante el Primer trimestre de 2024 se realizó la estructuración y definición de la Agenda de Política y se evidenció avance en las etapas del diseño y formulación de las iniciativas aprobadas en la agenda: "Lineamientos de Política para la Equidad de Género en Ciencia, Tecnología e Innovación", "Política Pública Integral de Conocimientos Ancestrales y Tradicionales", Política de "Formación e Inserción Laboral de Capital Humano de Alto Nivel", "Conpes IA" y la "Política de niñas, jóvenes y mujeres en áreas STEM (Ley 2314)".
Así mismo, se evidenció avance en el Plan de evaluación de Políticas, Planes y Programas a través del seguimiento a las evaluaciones de impacto de los Programas: Ondas y Jóvenes Investigadores e Innovadores (2001-2021), Fondo de Investigación en Salud - FIS y Beneficios Tributarios.
</t>
  </si>
  <si>
    <t xml:space="preserve">De conformidad con la Agenda regulatoria del 2024 y las fechas planteadas para la reglamentación de las normas, para el 1er Trimestre de la vigencia 2024, no se planearon actividades, ya que de acuerdo con esta agenda, los proyectos normativos se pretenden elaborar a partir del 2do trimestre de 2024.
</t>
  </si>
  <si>
    <t>En el primer trimestre del año se desarrollaron actividades para buscar nuevos mecanismos de financiación para el CTeI. En esta etapa inicial se realizaron acercamientos con aliados estratégicos para la financiación de proyectos de Ciencia, Tecnología e Innovación.</t>
  </si>
  <si>
    <t>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4 campamentos STEAM desarrollados en el marco del programa Colombia Robótica para identificar las capacidades en CTeI en los territorios.</t>
  </si>
  <si>
    <t>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1200 niñas, niños y adolescentes que por su interés por la investigación y el desarrollo de aptitudes y habilidades se insertan activamente en una cultura de la ciencia, la tecnología y la innovación a través de los campamentos STEAM del programa Colombia Robótica.</t>
  </si>
  <si>
    <t>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6 Redes generadas para dinamizar los ecosistemas regionales de CTeI en torno a las habilidades STEAM.</t>
  </si>
  <si>
    <t xml:space="preserve">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7 Laboratorios dotados para el desarrollo de pensamiento científico y habilidades en CTeI.
</t>
  </si>
  <si>
    <t xml:space="preserve">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programa orienta a la reducción de brechas territoriales
</t>
  </si>
  <si>
    <t xml:space="preserve">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una mujeres con estudios doctorales. Con esta convocatoria, se busca fomentar la inserción laboral de 119 Mujeres Doctoras. La convocatoria cerró el día de 12 abril, para contar con un primer listado de elegibles para el 19 de junio.
</t>
  </si>
  <si>
    <t xml:space="preserve">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una Joven Investigadora e Innovadora, en calidad de estudiante de pregrado o recién graduada de un programa técnico, tecnológico o profesional. Con esta convocatoria, se busca fomentar la vocación, formación e inserción laboral de 119 Jóvenes Investigadoras e Innovadoras. La convocatoria cerró el día de 12 abril, para contar con un primer listado de elegibles para el 19 de junio.
</t>
  </si>
  <si>
    <t xml:space="preserve">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t>
  </si>
  <si>
    <t xml:space="preserve">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a través de los productos esperados. Entre ellos, productos relacionados con la generación de conocimiento, la apropiación social del conocimiento mediante acciones de socialización del mismo, acciones de formación de talento humano y productos tecnológicos e innovadores.
</t>
  </si>
  <si>
    <t>Desde la Dirección de Vocaciones y Formación se elaboró la primera propuesta de plan de trabajo de la Red orquídeas de mujeres científicas, el cual busca articularse a las acciones del Viceministerio de Apropiación del Conocimiento, sobre la reglamentación de la Ley 2314 de 2023.</t>
  </si>
  <si>
    <t>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119 mujeres con estudios doctorales y 119 Jóvenes Investigadoras e Innovadoras en calidad de pregrado o recién graduada. Con esta convocatoria, se busca fomentar la inserción laboral de 238 Mujeres, aportando al apoyo de proyectos de CTeI orientados a la reducción de brechas territoriales, étnicas y de género.</t>
  </si>
  <si>
    <t xml:space="preserve">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en especial a la de Bioeconomía a través de las alianzas buscadas en el indicador.
</t>
  </si>
  <si>
    <t>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el Fondo Francisco José de Caldas suscribió en 2023 los convenios 166, 167, 168, 169, 170, 171, 172, 176, 177, 178, 188, 350 y 479 para la implementación del programa Ondas en los departamentos de Arauca, Bolívar, Boyacá, Caldas, Cauca, Chocó, Cundinamarca, Guaviare, La Guajira, Meta, Quindío, Risaralda y Sucre. 
Adicionalmente, la Dirección de Vocaciones y Formación se avanza en la conformación de alianzas con Instituciones de Educación Superior, Centros / Institutos de Investigación, Centros de Desarrollo Tecnológico, Centros de Innovación y Productividad o Centros de Ciencia, con domicilio en los departamentos Caquetá, Casanare, Santander, Norte de Santander, Putumayo, Tolima, Valle del Cauca y el municipio de San Andrés de Tumaco a través de los cuales se alcanzará la meta de 6.000 niñas, niños ya adolescentes apoyados den su vocación científica.</t>
  </si>
  <si>
    <t xml:space="preserve">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a través de la asignación para la CTeI del Sistema General de Regalías, se implementa el programa Ondas en los departamentos de Antioquia, Archipiélago de San Andrés, Providencia y Santa Catalina, Atlántico, Huila y Nariño, lo que permitirá alcanzar la meta de 7.000 niñas, niños y adolescentes apoyados en su vocación científica.
</t>
  </si>
  <si>
    <t>En el marco del Convenio 855/0005 de 2023 suscrito entre el Ministerio de Ciencia, Tecnología e Innovación y el Ministerio de Educación con el objeto de: “Anuar esfuerzos técnicos, administrativos y financieros para desarrollar estrategias orientadas a promover capacidades en innovación educativa, en la dinamización de vocaciones en CTI mediante el enfoque STEM, en la formación de capital humano de alto nivel y en la generación y apropiación de conocimiento del sector educativo para contribuir en la consolidación de la política de educación de calidad”, esta en proceso de adjudicación la convocatoria 947 “Conformar un listado de propuestas elegibles dirigida a diseñar e implementar Centros de Interés en CTeI con enfoque STEM+ mediante la metodología del Programa Ondas con el fin de promover el desarrollo de competencias y habilidades del Siglo XXI para la formación integral de niños, niñas y adolescentes de educación preescolar, básica y media en el marco de las estrategias de ampliación y resignificación del tiempo escolar en 90 establecimientos educativos domiciliados en seis departamentos: Antioquia, Bolívar, Tolima, Huila, Putumayo y Nariño” una vez adjudicada permitirá alcanzar la meta de 5.000 niñas, niños y adolescentes que por su interés por la investigación y el desarrollo de aptitudes y habilidades se insertan activamente en una cultura de la ciencia, la tecnología y la innovación a través de su participación en los Centros de Interés de CTeI.</t>
  </si>
  <si>
    <t>La convocatoria de Estancias Posdoctorales Orientadas por Misiones - 2023 resultó en la conformación de un banco de 156 financiables, según la Resolución 2053-2023, complementado en el primer trimestre de 2024 por un banco adicional de 46 beneficiarios, de acuerdo con la Resolución 0584 de 2024. Con el objetivo de contribuir al fortalecimiento del talento humano en ciencia, tecnología e innovación del país y aumentar la inserción y demanda de doctores en el sector productivo, la convocatoria se alinea a las Políticas de Investigación e Innovación Orientada por Misiones (PIIOM) e incluye un enfoque territorial y diferencial con la intención de democratizar la ciencia, promover la inclusión y la diversidad, y trabajar hacia la reducción de brechas territoriales y de participación en el ámbito de CTI.</t>
  </si>
  <si>
    <t>Durante el primer trimestre del 2024, se adelantaron las siguientes actividades orientadas a dar cumplimiento con la meta anual del indicador: 
1. La aprobación de los mecanismos en el Comité FIS
2. Inscripción y aprobación en Comité Viceministerial de los mecanismos definidos.
3. Se genera la mesa técnica de revisión con los equipos definidos en el procedimiento, en el cual se aprueba la documentación relacionada con la “CONVOCATORIA MISIÓN SOBERANÍA SANITARIA - TERRITORIOS GARANTES DE LA SALUD”.  
4. Se aprueba en el Comité de la DGR la “CONVOCATORIA MISIÓN SOBERANÍA SANITARIA - TERRITORIOS GARANTES DE LA SALUD”. 
5. Posteriormente se publica la convocatoria en la página del Ministerio de Ciencia, Tecnología e Innovación. 
6. Se envía a VECOL S.A. los contenidos que debe tener el programa de I+D+i, junto con los contenidos que deben tener los proyectos asociados al mismo. 
7. Se recibe la propuesta general de VECOL, junto con los 3 proyectos asociados al mismo y con esta información como insumo, se envía a los pares evaluadores (previamente seleccionados) la invitación a ser evaluador externo del Programa de I+D+i.</t>
  </si>
  <si>
    <t>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20 junio 2024 se publicaran los resultados definitivos de la convocatoria.</t>
  </si>
  <si>
    <t>Durante el primer trimestre, se establecieron mesas de trabajo entre la Dirección de Vocaciones y Formación, la Dirección de Desarrollo Tecnológico e Innovación, y el Equipo de Mecanismos de la DGR. El objetivo de estas reuniones fue revisar y ajustar las observaciones hechas por el equipo de vocaciones a los términos de referencia de la convocatoria "COLOMBIA INTELIGENTE: DESARROLLO E IMPLEMENTACIÓN DE SOLUCIONES MEDIANTE INTELIGENCIA ARTIFICIAL Y CIENCIAS DEL ESPACIO PARA LOS TERRITORIOS". Según el cronograma establecido para el mecanismo, se espera alcanzar la meta en el tercer trimestre del año 2024.</t>
  </si>
  <si>
    <t>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20 junio 2024 se publicaran los resultados definitivos de la convocatoria.</t>
  </si>
  <si>
    <t>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26 de marzo y cierra el 29 de abril de 2024. Los resultados definitivos se publicaran el 20 junio 2024 y especificar el territorio impactado.</t>
  </si>
  <si>
    <t>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26 de marzo y cierra el 29 de abril de 2024. Los resultados definitivos se publicaran el 20 junio 2024 y se podrá detallar el programa o proyecto para reducción de brechas.</t>
  </si>
  <si>
    <t>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26 de marzo y cierra el 29 de abril de 2024. Los resultados definitivos se publicaran el 20 junio 2024 y se podrá detallar la Alianza apoyada.</t>
  </si>
  <si>
    <t>Para el trimestre por reportar contamos con el resultado en 0, dado que la Secretaria Técnica del CNBT se encuentra realizando seguimiento y apoyo a la evaluación de impacto, la cual tiene como fin identificar la eficacia e impacto del sector productivo. Dicha evaluación ha sido solicita por el CONFIS toda vez que se requiere la medición para la aprobación del cupo de la vigencia 2024, es por tal motivo que se proyecta apertura la convocatoria para el segundo semestre del año fiscal y medir el número de empresas que ejecutan proyectos de investigación y desarrollo que son beneficiados por el cupo de inversión (Crédito fiscal y descuento) en la vigencia fiscal.</t>
  </si>
  <si>
    <t>Para el primer trimestre de 2024 se cumple con la meta establecida en 17% de avance. Con el fin de dar cumplimiento a los hitos establecidos para el indicador “(EP-24) Avance en la gestión de mecanismos con el enfoque diferencial para pueblos indígenas”, en el primer trimestre del año, se diseñó y elaboró el instrumento de política pública llamado "Programa para el Fortalecimiento de Capacidades en Ciencia, Tecnología e Innovación (CTeI) y Reconocimiento de los Sistemas de Conocimientos Tradicionales y Ancestrales, así como de Innovaciones Sociales y Científicas de los Pueblos Étnicos en Colombia". Este instrumento, presentado ante comité viceministerial, se concibe como una apuesta de ajuste institucional para apoyar, financiar y acompañar proyectos de Ciencia, Tecnología e Innovación presentados y desarrollados por pueblos y comunidades étnicas en el país. Además, se llevó a cabo la construcción de la propuesta de términos de referencia del mecanismo de convocatoria para la lista de elegibles de proyectos de CTeI específicamente dirigidos a los pueblos indígenas. Esta iniciativa busca garantizar una participación equitativa y efectiva de dichas comunidades, organizaciones y pueblos, en el desarrollo científico y tecnológico del país, promoviendo la inclusión y el respeto de su cultura y prácticas. Asimismo, se desarrolló la propuesta metodológica para la socialización y el establecimiento de mesas técnicas participativas, con el fin de revisar y socializar participativamente los términos de referencia mencionados anteriormente. Estas mesas técnicas se conciben como espacios de diálogo y colaboración entre diferentes actores, especialmente las y los representantes de los pueblos étnicos, con el objetivo de garantizar la pertinencia, efectividad y relación con las necesidades territoriales de las convocatorias y proyectos a desarrollar.</t>
  </si>
  <si>
    <t>Para el primer trimestre del 2024, se coordinó la participación de la Ministra en una misión diplomática con los Estados Unidos Mexicanos, con el objetivo de fortalecer las relaciones bilaterales y articular al Ministerio de Ciencia, Tecnología e Innovación de Colombia con instituciones líderes en Ciencia, Tecnología e Innovación (CTeI) de México.
Como resultado se llegaron a acuerdos con la embajada de Colombia en México, enfocados en el fortalecimiento de alianzas y de cooperación con la diáspora científica colombiana en México y, la firma de un memorando de entendimiento con el Consejo Nacional de Humanidades ciencias y tecnología CONAHCYT.</t>
  </si>
  <si>
    <t>Para el primer trimestre se cumplió con la meta estipulada en 7% de avance. Se realizó la negociación con aliados internacionales (DAAD, ECOS NORD y AMSUD) acerca de los términos de referencia, es decir, se tuvieron reuniones con ellos para definir las líneas temáticas, fechas de cierre, apertura, evaluaciones y características propias de las convocatorias. Finalmente se firmó un acta con cada aliado donde quedaron estipuladas las condiciones negociadas. Cabe anotar que la convocatoria con AMSUD ya se abrió y se publicó en la página del Ministerio.</t>
  </si>
  <si>
    <t>Para este primer trimestre de 2024, se esta avanzando en la metodología para la selección de los dos bioproductos que serán beneficiados con la aceleración a partir del Banco de Elegibles de la Convocatoria MapBio 3.0. 
Al 31 de marzo de 2024, se ha iniciado la elaboración de los Términos de Referencia para la Convocatoria de Cursos CABBIO que se realizarán en Colombia.</t>
  </si>
  <si>
    <t>Durante el primer trimestre del 2024 se establecieron diferentes mesas de trabajo para conocer el proceso que lleva la convocatoria. En especial para organizar el acompañamiento que se tendrá en los resultados de encuesta para conocer el estado del enfoque diferencial de los participantes, y los próximos comités de selección de participantes a partir del 15 de Abril del 2024. De acuerdo a su cronograma, la convocatoria cerró el pasado 29 de febrero del 2024, recibiendo 4.811 solicitudes. Según el cronograma establecido para el mecanismo, se espera conocer el banco de financiables en el segundo trimestre del año 2024.</t>
  </si>
  <si>
    <t>Para el primer trimestre se cumple con la meta establecida en 6 proyectos. Estos proyectos se publicaron el 6 de marzo de 2024 en el banco adicional de financiables de la convocatoria 937-2023, los cuales se van a financiar en 2024, por valor un total de CUATRO MIL CIENTO NUEVE MILLONES DOSCIENTOS SESENTA Y SEIS MIL CIENTO OCHENTA Y NUEVE PESOS M/CTE ($4.109.266.189) discriminados así: TRES MIL NOVECIENTOS ONCE MILLONES DE PESOS M/CTE ($3.911.000.000) del Convenio 403-2024 amparados en el certificado de disponibilidad de recursos 19567 de 2024, corresponden a las áreas de: Ingeniería Ambiental - Ciencias de la Salud - Ciencias Políticas - Ciencias Biológicas - Otras Ciencias Agrícolas y Arte. Los proyectos son los siguientes: 1. Inclusión de costos ambientales y de cierre de mina en el planeamiento estratégico de proyectos en la cuenca del Sinifaná y las regiones mineras del Nordeste y Bajo Cauca antioqueño. 2. Endofenotipos moleculares, neurofisiológicos, sociocognitivos e interaccionales de la Esquizofrenia y el Trastorno Bipolar 3. Educación para la Paz: participación política y movilización social de las mujeres afrodescendientes del Chocó, 2010-2020. 4. Avances Terapéuticos en Péptidos Antimicrobianos con Inteligencia Artificial (IA): Investigación de Interacciones de Membrana y Mecanismos Subyacentes 5. Efectos subletales de los tres pesticidas neonicotinoides más utilizados en la agricultura colombiana en la biología del abejorro polinizador Bombus pauloensis (Hymenoptera: Apidae) 6. La obra musical de Totó la Momposina en la construcción histórica de las músicas tradicionales del Caribe Colombiano.</t>
  </si>
  <si>
    <t>Durante el primer trimestre, se establecieron mesas de trabajo entre la Dirección de Vocaciones y Formación, la Dirección de Desarrollo Tecnológico e Innovación, y el Equipo de Mecanismos de la DGR. El objetivo de estas reuniones fue revisar y ajustar las observaciones hechas por el equipo de vocaciones a los términos de referencia de la convocatoria 950 "COLOMBIA INTELIGENTE: DESARROLLO E IMPLEMENTACIÓN DE SOLUCIONES MEDIANTE INTELIGENCIA ARTIFICIAL Y CIENCIAS DEL ESPACIO PARA LOS TERRITORIOS". Según el cronograma establecido para el mecanismo, se espera alcanzar la meta en el tercer trimestre del año 2024.</t>
  </si>
  <si>
    <t>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26 de marzo y cierra el 29 de abril de 2024. Los resultados definitivos se publicaran el 20 junio 2024 y se podrán detallar los beneficiarios de Formación de Alto Nivel.</t>
  </si>
  <si>
    <t>Para el primer trimestre se cumple con la meta estipulada en 10% de avance. Esto se sustenta en: el Equipo Transversal Étnico y de Género(TEG) de la Dirección de Capacidades y Apropiación del Conocimiento, desarrolló los siguientes avances con relación al trimestre: i) Diseño y formulación de la ficha del instrumento de política pública “Programa para el fortalecimiento de capacidades en CTeI y reconocimiento de los sistemas de conocimientos tradicionales y ancestrales e innovaciones sociales y científicas de los pueblos étnicos en Colombia”. ii) Asistencia y participación en reuniones de articulación y retroalimentación del instrumento de política pública. iii) Elaboración de ajustes al instrumento de política pública “Programa para el fortalecimiento de capacidades en CTeI y reconocimiento de los sistemas de conocimientos tradicionales y ancestrales e innovaciones sociales y científicas de los pueblos étnicos en Colombia”.</t>
  </si>
  <si>
    <t>Para el cumplimiento de la variable Prototipos de tecnologías para la soberanía alimentaria y el derecho a la alimentación en proceso de validación precomercial o comercial, la DDTI en conjunto con el SENA esta diseñando los TdR para dar apertura a la convocatoria 2024. Se están realizando mesas de trabajo a fin de adicionar el convenio 640 de 2023 a fin abrir una convocatoria mas robusta y con mayor impacto y en paralelo se están construyendo los TdR 2024.</t>
  </si>
  <si>
    <t>SEGUIMIENTO TRIMESTRAL PLAN DE ACCIÓN INSTITUCIONAL 2024</t>
  </si>
  <si>
    <t>Avance en la gestión 
Primer Trimestre de 2024</t>
  </si>
  <si>
    <t>Gestión de otras fuentes de financiación para la CTeI - 1er Trimestre Establecer nuevos mecanismos financieros para la financiación de programas, proyectos y actividades de CTeI.
Para el primer trimestre del año se formulo el plan de trabajo para establecer nuevos mecanismos financieros para la financiación de programas, proyectos y actividades de CTeI, correspondientes a la DGR</t>
  </si>
  <si>
    <t xml:space="preserve">Gestión de la Secretaría Técnica del OCAD de la CTeI del SGR
Durante el primer trimestre de 2024, no se encontraba programado la presentación de proyectos por parte de la Secretaría Técnica para la viabilización, priorización y aprobación por parte del Órgano Colegiado de Administración y Decisión (OCAD) de Ciencia, Tecnología e Innovación (CTeI).  En los cronogramas de las convocatorias públicas, abiertas y competitivas, actualmente en ejecución, la actividad que corresponde a la verificación de las condiciones de viabilidad del SGR, no tiene contemplada esta actividad en el primer trimestre de 2024, por lo tanto el resultado corresponde a cero (0) proyectos radicados en la Secretaria Técnica que cumplen requisitos del SGR para ser presentados al OCAD para su financiación.
 </t>
  </si>
  <si>
    <t>1er Trimestre Colombia Robótica
La ejecución del proyecto especial “Colombia Robótica” requiere del diseño de una Ficha Técnica que sea la hoja de ruta para su implementación y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Para el cumplimiento a este objetivo durante el primer trimestre del 2024, se realizó una mesa técnica con expertos STEAM como insumo para la construcción de un documento técnico como hoja de ruta para la ejecución del mismo en cada uno de los territorios beneficiados. Como evidencia se adjunta el documento relatoría de la mesa técnica de con expertos STEAM.  Para el cierre del primer trimestre se hace entrega del documento que contiene los lineamientos metodológicos para la implementación del programa Colombia Robótica en los departamentos focalizados.</t>
  </si>
  <si>
    <t>1er Trimestre: - Diseño, aprobación y apertura de la convocatoria - Gestión de trabajo articulado para la gestión de la red
A través de la publicación de la Convocatoria Orquídeas- Mujeres en la Ciencia 2024, se busca conformar un listado de propuestas elegibles con un Eje Nacional y un Eje Pacífico, para la selección de proyectos de investigación, desarrollo tecnológico, y/o innovación, que sean realizados mediante la vinculación de una Mujeres Científica con formación de alto nivel (Doctora) a una entidad del Sistema Nacional de Ciencia, Tecnología e Innovación; que a su vez, vincule a una Joven Investigadora e Innovadora colombiana, en calidad de estudiante de pregrado. 
Que contribuya al desarrollo de las rutas de innovación planteadas en las Misiones: “Bioeconomía y Territorio”, “Derecho Humano a la Alimentación” y “Ciencia para la Paz”, en el marco de la Política de Investigación e Innovación Orientada por Misiones.  Con el fin de fortalecer la articulación e incidencia de las mujeres científicas, desde el equipo de Jóvenes Investigadores e Innovadores y Formación de Alto Nivel de la Dirección de Vocaciones y Formación, se diseñó propuesta de plan de trabajo para la Red de Mujeres Orquídeas, el cual debe ser articulado con otras áreas, se adjunta el avance del documento. La Convocatoria Orquídeas: Mujeres en la Ciencia 2024, fue publicada el día 12 de febrero de 2024 en la página web del Ministerio de Ciencia, Tecnología e Innovación. Se anexa captura de pantalla de la convocatoria publicada. El día 12 de febrero del año 2024, a través de la Resolución 0491, se ordenó la apertura de la Convocatoria Orquídeas: Mujeres en la Ciencia 2024, que da cuenta de los requisitos generales y las bases específicas de la participación de las mujeres científicas. Se anexa Resolución Desde el equipo de Jóvenes Investigadores e Innovadores y Formación de Alto Nivel de la Dirección de Vocaciones y Formación, se realizó el diseño técnico de la Convocatoria Orquídeas: Mujeres en la Ciencia 2024, la cual fue publicada el día 12 de febrero de 2024. Se anexan los términos de referencia del mecanismo.</t>
  </si>
  <si>
    <t>1er Trimestre: Centros de Interés
Durante el primer trimestre de 2024 se avanzó en la implementación del cronograma de la Convocatoria 947 de 2023 establecido en los términos de referencia que se encuentran publicados en la página web del Ministerio de Ciencia, Tecnología e Innovación al que se puede acceder por medio del siguiente enlace: https://minciencias.gov.co/convocatorias/centros-interes-en-ctei-con-enfoque-stem. La formulación de los términos de referencia de la Convocatoria 947 de 2023 se realizó y aprobó en el marco de los comités técnicos del Convenio 855/0005 de 2023, para el caso del primer trimestre de 2024 se llevó a cabo el quinto comité técnico en el que se presentó al aliado los resultados de la convocatoria a corte del 7 de marzo.
 Previo a la definición de los términos de referencia de la Convocatoria, incluido el cronograma se desarrollaron cuatro comités técnicos del Convenio 855/0005 de 2023. Como evidencia se adjuntan las actas de los comités técnicos del Convenio 855 de 2023 en donde se definieron las fechas y condiciones de los términos de referencia de la Convocatoria 947 de 2023, así como los términos de referencia de la Convocatoria 947 de 2023 junto con los anexos y el balance de las acciones desarrolladas en el marco de la implementación del cronograma.</t>
  </si>
  <si>
    <t xml:space="preserve">Jóvenes Investigadores e Innovadores - ANH
Reporta desde el segundo el segundo trimestre
Jóvenes Investigadores e Innovadores - IGAC - 1er Trimestre: Gestionar la publicación del banco adicional de financiables CV 1047 (IGAC).
En el marco de la invitación 1047 del 2023, resultaron elegibles 20 propuestas de la cuales inicialmente se financiaron 13 propuestas con la vinculación de 40 jóvenes investigadores e innovadores. Tras una adición presupuestal al convenio especial de cooperación N.º 666 de 2022, se logró financiar las 7 propuestas restantes, alcanzando un total de 20 propuestas elegibles y financiadas, con una vinculación adicional de 19 jóvenes investigadores e innovadores. Esta invitación garantiza la participación de los jóvenes en la solución de desafíos de innovación en la gestión del catastro multipropósito. </t>
  </si>
  <si>
    <t xml:space="preserve">	1er Trimestre: Contratar los elegibles y financiables de la convocatoria 943
Se adjuntan los contratos de los proyectos elegibles de la convocatoria 943 suscritos a la fecha. </t>
  </si>
  <si>
    <t xml:space="preserve">Explorar acción: 1er Trimestre: Implementar mecanismos que promuevan la financiación proyectos de investigación, desarrollo científico e innovación en transición Energética
Con corte al primer trimestre del año 2024, la Dirección de Gestión de Recursos para la CTeI del Ministerio de Ciencia, Tecnología e Innovación abrió los siguientes mecanismos asociados a proyectos de investigación, desarrollo científico e innovación en transición Energética, con el objetivo de garantizar el acceso a una energía asequible, segura, sostenible y moderna: Energía Asequible y no Contaminante. </t>
  </si>
  <si>
    <t xml:space="preserve">Se diseñó y elaboró el instrumento de política pública llamado "Programa para el Fortalecimiento de Capacidades en Ciencia, Tecnología e Innovación (CTeI) y Reconocimiento de los Sistemas de Conocimientos Tradicionales y Ancestrales, así como de Innovaciones Sociales y Científicas de los Pueblos Étnicos en Colombia". Este instrumento, presentado ante comité viceministerial, se concibe como una apuesta de ajuste institucional para apoyar, financiar y acompañar proyectos de Ciencia, Tecnología e Innovación presentados y desarrollados por pueblos y comunidades étnicas en el país. </t>
  </si>
  <si>
    <t>Diseño y formulación de la ficha del instrumento de política pública “Programa para el fortalecimiento de capacidades en CTeI y reconocimiento de los sistemas de conocimientos tradicionales y ancestrales e innovaciones sociales y científicas de los pueblos étnicos en Colombia”.
• Asistencia y participación en reuniones de articulación y retroalimentación del instrumento de política pública.
• Elaboración de ajustes al instrumento de política pública “Programa para el fortalecimiento de capacidades en CTeI y reconocimiento de los sistemas de conocimientos tradicionales y ancestrales e innovaciones sociales y científicas de los pueblos étnicos en Colombia”.</t>
  </si>
  <si>
    <t>Durante este primer trimestre de 2024 se realizaron diferentes reuniones de trabajo al interior del Ministerio, obteniendo los siguientes productos: (1) diseño y elaboración la ficha de proyecto especial tanto en PPT como en Excel (ver anexo); (2) avance en identificación de tres grandes subproductos: en cáñamo, en planta de coca, y, en patios agroecológicos, definiendo posibles: objetivos específicos, territorios, actividades, metas y monto presupuestal según las evidencias adjuntas en el reporte.</t>
  </si>
  <si>
    <t>Participación y/o coordinación de espacios o escenarios de posicionamiento internacional de la CTeI. para el primer trimestre, se planificó y organizó las gestiones pertinentes para el  evento CEPAL que se realizará el 4 y 5 de abril. Como evidencia se carga las relatorías de las reuniones, que resumen los puntos claves para la planeación del evento.
Para la convocatorias Europa, se realizaron reuniones para definir acuerdos con las partes en las que se establecen los términos y condiciones. Como evidencia se carga: 1 informe base de la convocatoria Amsud, 1 acta de reunión Ecos nord y 1 acta de reunión DAAD. 
Finalmente, para la  convocatoria con CABBIO, se inicia la elaboración de los términos de referencia, y, para  MapBio, se está avanzando en el diseño de la metodología mediante mesas técnicas con GGGI para la selección de los bioproductos a partir del banco de elegibles. Se carga reporte seguimiento del mes de marzo, proporcionado por el equipo DDTI, quienes lideran dichos proyectos.</t>
  </si>
  <si>
    <t>Teniendo en cuenta que la periodicidad del indicador y la tarea es semestral no se tienen recomendaciones para este periodo de reporte.</t>
  </si>
  <si>
    <t>Durante el primer trimestre de 2024, los logros abarcan una  estructuración significativa de la Agenda de Política de Ciencia, Tecnología e Innovación y la formulación de iniciativas clave en torno a la equidad de género, los conocimientos ancestrales y la formación laboral. Los avances en CTeI divulgación y alistamiento de la Política Ancestral y Tradicional incluyen un enfoque participativo y colaborativo. El informe final en el cuarto trimestre no solo abarcará la documentación, sino la implementación de programas y mecanismos y proporcionará una imagen completa del impacto de las iniciativas. 
Se recomienda un enfoque continuo y participativo, incluso fortaleciendo las relaciones interinstitucionales para garantizar el éxito a largo plazo.</t>
  </si>
  <si>
    <t>El análisis revela una buena atención al detalle y participación activa en el desarrollo de iniciativas normativas para fortalecer las capacidades de CTeI.
Se recomienda mejorar los procesos de articulación entre los responsables de las iniciativas normativas dado que el reporte realizado limita la posibilidad de establecer un avance general en las acciones planificadas.</t>
  </si>
  <si>
    <t>Teniendo en cuenta que la periodicidad del indicador y la tarea es anual no se tienen recomendaciones para este periodo de reporte.</t>
  </si>
  <si>
    <t>El área técnica reporta dentro de los plazos establecidos.
Se recomienda realizar un reporte más detallado y que de cuenta de la consulta y participación de todas las partes interesadas.</t>
  </si>
  <si>
    <t>Durante el primer trimestre del año 2024, no se encontraba contemplado que la Secretaría Técnica presentara proyectos al OCAD para que fueran viabilizados, priorizados y aprobados. Se informa que los cronogramas aprobados de las convocatorias en ejecución, no establecían para este periodo que se realizara la actividad de verificación de requisitos de viabilidad del SGR a proyectos radicados en la Secretaría Técnica, por ello, no se estimó la presentación de proyectos al OCAD para su financiación.</t>
  </si>
  <si>
    <t>La iniciativa "Orquídeas Mujeres en la Ciencia 2024" tiene como objetivo promover la participación de mujeres en la ciencia, tecnología e innovación a través de la convocatoria de proyectos de investigación y la creación de una red de mujeres científicas. Se destaca la transparencia en el proceso de convocatoria y la gestión articulada para la creación de la red.
Se recomienda realizar reportes más detallados y específicos de acuerdo a los indicadores planteados dentro del programa. Además, se sugiere complementar los reportes con el seguimiento al plan de trabajo estructurado por el área técnica lo cual permite reflejar adecuadamente los avances realizados frente al programa.</t>
  </si>
  <si>
    <t>La iniciativa "Colombia Robótica 2024" tiene como objetivo fomentar vocaciones científicas en niñas, niños y adolescentes mediante el uso de la metodología del programa Ondas y herramientas de programación, ciencias computacionales y robótica. Se llevó a cabo una mesa técnica con expertos STEAM para diseñar una hoja de ruta, y se entregó un documento con lineamientos metodológicos para la implementación del programa en los territorios beneficiados.
Se recomienda realizar reportes más detallados y específicos de acuerdo a los indicadores planteados dentro del programa. Además, se sugiere complementar los reportes con el seguimiento al plan de trabajo estructurado por el área técnica lo cual permite reflejar adecuadamente los avances realizados frente al programa.</t>
  </si>
  <si>
    <t>El programa Ondas presenta una articulación territorial efectiva, promoviendo la colaboración entre actores locales para fomentar una cultura de Ciencia, Tecnología e Innovación (CTeI) a nivel regional. Además, se ha fortalecido la comunidad virtual del programa a través de diversas actividades, como la actualización de la plataforma y la realización de capacitaciones. Sin embargo, se han enfrentado obstáculos en la ejecución de iniciativas, como la interrupción de la "Misión MIT – Harvard". 
Se recomienda identificar alternativas para el cumplimiento de las tareas y metas establecidas y de ser necesario realizar oportunamente las alertas correspondientes.</t>
  </si>
  <si>
    <t>El proyecto de modernización del Sistema Nacional de Ciencia, Tecnología e Innovación (SNCTeI) avanza con la conceptualización y planificación de la modernización, presentando un modelo con componentes específicos. 
Se recomienda definir y/o reestructurar los indicadores así como la planificación de las tareas para los siguientes periodos de reporte que permitan dar cuenta de los resultados de la iniciativa. Además, evaluar o revisar los posibles impactos dada la suspensión del contrato.
Se recomienda reactivar el trabajo articulado y de ser necesario realizar oportunamente las alertas correspondientes respecto al impacto de las metas que aportan a estos indicadores y tareas.</t>
  </si>
  <si>
    <t>Durante el primer trimestre de 2024, el Programa de Ciencias Básicas priorizó seis propuestas del banco de financiables de la Convocatoria 937 de 2023 y asignó recursos adicionales para financiarlas. Se detalló la asignación de recursos, incluyendo su origen y los certificados de disponibilidad correspondientes, con transparencia. 
Se recomienda realizar reportes con mayor detalle respecto a las tareas asignadas en el módulo de planes en futuros informes.</t>
  </si>
  <si>
    <t>En el primer trimestre del Programa ColombIA Inteligente, se logró diseñar los Términos de Referencia para la convocatoria, centrándose en áreas avanzadas como la Inteligencia Artificial y las Tecnologías Aeroespaciales. Además, se avanzó en la planificación de los Encuentros Territoriales para divulgar el conocimiento aeroespacial. 
Se recomienda proporcionar más detalles sobre los Encuentros Territoriales y desarrollar estrategias de difusión efectivas para maximizar la participación y diversidad de propuestas.
Se recomienda realizar reportes más detallados y específicos de acuerdo a los indicadores y tareas planteados dentro del programa. Además, se sugiere complementar los reportes con el seguimiento al plan de trabajo estructurado por el área técnica lo cual permite reflejar adecuadamente los avances realizados frente al programa.</t>
  </si>
  <si>
    <t>En el primer trimestre, se avanzó en la contratación de proyectos elegibles de la convocatoria 943, destinada a fortalecer la soberanía alimentaria y el derecho a la alimentación. Se presentan los contratos de los proyectos contratados hasta la fecha. Esta acción es positiva para el avance de la iniciativa. 
Se recomienda proporcionar información más detallada sobre las actividades para el cumplimiento de las tareas establecidas.</t>
  </si>
  <si>
    <t>El Programa Jóvenes Ciencia para la Paz ha abierto convocatorias en los municipios de Quibdó, Buenaventura, Tumaco y el Departamento de San Andrés, Providencia y Santa Catalina. Este programa busca involucrar a jóvenes entre 18 y 28 años en proyectos de ciencia, tecnología e innovación para contribuir a la construcción de paz en sus comunidades. 
Se recomienda realizar un seguimiento continuo de los proyectos seleccionados, especialmente en términos de contribución a la paz y desarrollo local.</t>
  </si>
  <si>
    <t>Se recomienda que los informes proporcionen un mayor detalle sobre las actividades realizadas, los resultados obtenidos y los pasos siguientes. Esto facilitará una comprensión más clara de la iniciativa y permitirá identificar áreas de mejora o posibles desafíos a abordar. Además, se deberían incluir fechas concretas de entrega de documentos y publicaciones para tener una visión clara de los hitos alcanzados.
Se recomienda mantener el trabajo articulado y de ser necesario realizar oportunamente las alertas correspondientes.</t>
  </si>
  <si>
    <t>El informe sobre el Plan Marco de Implementación del Acuerdo Final para la Terminación del Conflicto - Estrategia CTeI para el Desarrollo Rural destaca la implementación de mecanismos para promover la financiación de proyectos en ciencias agrícolas. 
Se recomienda mantener el trabajo articulado y de ser necesario realizar oportunamente las alertas correspondientes.</t>
  </si>
  <si>
    <t>A partir del seguimiento adelantado por la Oficina Asesora de Planeación e Innovación Institucional - OAPII se evidencia que el Área responsable cumplió con lo establecido respecto del indicador y tareas para  el primer trimestre de la vigencia 2024.
Se recomienda mantener el trabajo articulado y de ser necesario realizar oportunamente las alertas correspondientes.</t>
  </si>
  <si>
    <t>Se realiza cumplimiento del 25% de acuerdo con la meta establecida para el primer trimestre del 2024, llevando a cabo el total de las actividades contempladas para la fase de alistamiento. La estrategia  se crea para la generación de experiencias de aprendizaje organizacional está a cargo del Equipo de Fortalecimiento Organizacional de la Oficina de Planeación e Innovación Institucional, y tiene como propósito promover la cultura de la innovación al interior de la entidad en tres ejes: 1.	Uso y apropiación, 2.	Narrativas Institucionales y 3.	Desarrollo de capacidades.
Dentro de las actividades se encuentra fomentar la gestión del conocimiento en el Ministerio, involucrar al nivel directivo en la gestión cultural organizacional en innovación y movilizar el desarrollo organizacional hacia el cumplimiento de metas estratégicas, la transparencia y la mejora continua.</t>
  </si>
  <si>
    <t>1er Trimestre: Estructuración de la agenda de política y plan de evaluación
Durante el I trimestre de 2024 se avanzó en la estructuración y definición de la Agenda de Política y en las etapas de diseño y formulación de las iniciativas aprobadas en la agenda: "Lineamientos de Política para la Equidad de Género en Ciencia, Tecnología e Innovación",  "Política Pública Integral de Conocimientos Ancestrales y Tradicionales", Política de "Formación e Inserción Laboral de Capital Humano de Alto Nivel", "Conpes IA" y la "Política de niñas, jóvenes y mujeres en áreas STEM (Ley 2314)" . Así como, se evidenció avance en el Plan de evaluación de Políticas, Planes y Programas a través del seguimiento a las evaluaciones de impacto de los Programas: Ondas y Jóvenes Investigadores e Innovadores (2001-2021), Fondo de Investigación en Salud - FIS y Beneficios Tributarios.
1er Trimestre: Avance en la construcción de lineamientos técnicos y conceptuales de Divulgación CTeI
Durante el 2024, trimestre I, el equipo avanzó en la inclusión de los lineamientos de divulgación en el plan de gobernanza de políticas públicas (2024) en el Ministerio. 
Además, se adelantó la socialización del plan de trabajo con la viceministra de Talento y Apropiación social para su respectiva aprobación y retroalimentación. Se generó un acta, cronograma de trabajo y  presupuesto.
Adicionalmente, se avanzó en el concepto para los lineamientos, diagnóstico de políticas públicas en la región y análisis de los talleres llevados a cabo en el Encuentro de divulgadores. Se generaron tres documentos resultado de esto: marco conceptual, diagnóstico y sistematización de talleres. También se llevó a cabo la primera articulación con la Universidad Francisco José de Caldas para el empalme de metodologías de trabajo en el apoyo de la creación de los lineamientos en el marco del convenio con la Dirección de Capacidades y Apropiación. Adicionalmente, el equipo de divulgación ha avanzado en la búsqueda de propuestas de apoyo para la creación del mapeo de divulgadores para realizar a partir del semestre II. Se adjuntan las dos propuestas recibidas. 
1er Trimestre: Etapa de Alistamiento de la Política Ancestral y Tradicional
Durante el primer trimestre de la vigencia 2024, el Equipo Transversal Étnico y de Género (TEG) de La Dirección de Capacidades y Apropiación del Conocimiento, desarrolló los siguientes avances con relación a los siguientes procesos:
1. Borrador del documento PPICAT: En primer lugar, cada uno de los integrantes del equipo TEG realizó una revisión crítica del documento borrador PPICAT, en aras de identificar los elementos más significativos y las oportunidades de mejora del mismo. Posteriormente, en un espacio de reunión interna, cada integrante del equipo expuso sus impresiones de la lectura del documento y de tal forma, se sintetizaron en un conjunto de consideraciones, que se constituyeron en el punto de partida para la elaboración del documento de antecedentes de la PPICAT 
2. Socialización del Borrador del documento PPICAT: A partir de los elementos aportados de la lectura del documento borrador PPICAT, se procedió a desarrollar lectura y posterior reseña de la literatura especializada con respecto al tema. Para finalmente, elaborar una primera versión del documento de antecedentes PPICAT, el cual se encuentra en revisión por cada una de los integrantes del equipo TEG
3. Avance Mapa de Actores: Se avanzó en la identificación de potenciales actores que pudieran tener algún tipo de interés o competencia con relación a la formulación a la PPICAT, a partir de cuatro componentes: i) Organizaciones b) Instituciones c) Academia d) Otros. Dicho ejercicio, arrojó un resultado de 700 actores potenciales identificados. A continuación, se construyeron un conjunto de criterios de priorización para establecer la relevancia de cada uno de los actores del grupo base.
4to Trimestre: Informe consolidado sobre el diseño y/o implementación de programas, instrumentos y mecanismos en el marco de las hojas de ruta de las PIIOM esta iniciativa presenta un único reporte al cuanto trimestre</t>
  </si>
  <si>
    <t>Para el primer trimestre del año se vienen adelantando acciones en el marco de la construcción de la convocatoria SENAINNOVA 2024 "Fomento a la innovación y desarrollo tecnológico para contribuir a los
retos asociados al derecho a la alimentación", la cual se tiene como objetivo fomentar el Desarrollo Tecnológico y la Innovación en las Microempresas y Organizaciones Productivas Rurales, mediante la financiación de
proyectos de CTeI que contribuyan a la disponibilidad, acceso, uso y estabilidad en la producción de alimentos, así como al fortalecimiento de capacidades regionales que permitan el desarrollo de un campo productivo y sostenible.
Los proyectos susceptibles de financiación con recursos de la Asignación para la Ciencia, Tecnología e Innovación del SGR, provienen de la Convocatoria 32 "Convocatoria para la conformación de un listado de proyectos elegibles que contribuyan a resolver los retos asociados con el derecho a la alimentación – Colombia por un campo productivo y sostenible", la cual según el cronograma aprobado en la modificación No. 3 del 1 de
diciembre de 2023, establece el plazo final para el cumplimiento de requisitos de viabilidad de los proyectos para su presentación al OCAD, el 14 de junio de 2024.</t>
  </si>
  <si>
    <t>Durante este primer trimestre de 2024 realizó la estructuración del programa especial Transformación Territorial mediante las siguientes actividades 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 Una vez se tengan los resultados del programa se podrá detallar el territorio apoyado.</t>
  </si>
  <si>
    <t>Durante este primer trimestre de 2024 realizó la estructuración del programa especial Transformación Territorial mediante las siguientes actividades 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 Una vez se tengan los resultados del programa se podrá detallar el programa o proyecto apoyado para reducción de brechas.</t>
  </si>
  <si>
    <t>Durante este primer trimestre de 2024 realizó la estructuración del programa especial Transformación Territorial mediante las siguientes actividades 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 Una vez se tengan los resultados del programa se podrá detallar las alianzas apoyadas.</t>
  </si>
  <si>
    <t>El proceso de implementación de los artículos de CTeI del Plan Nacional de Desarrollo 2022-2026 presenta aspectos positivos como la participación ciudadana y la coordinación interinstitucional, pero también enfrenta desafíos como plazos de consulta limitados y complejidad de procedimientos. 
Se recomienda mantener el trabajo articulado y de ser necesario realizar oportunamente las alertas correspondientes.</t>
  </si>
  <si>
    <t>La iniciativa "Jóvenes Investigadores e Innovadores" destaca por su compromiso con la participación activa de jóvenes en proyectos de innovación relacionados con la gestión del catastro multipropósito. Para el 2024 se financian 7 propuestas adicionales con 19 jóvenes investigadores e innovadores gracias a una adición presupuestal, lo que muestra una gestión eficiente de recursos y apoyo a proyectos liderados por jóvenes. 
Se recomienda mantener el trabajo articulado y de ser necesario realizar oportunamente las alertas correspondientes.</t>
  </si>
  <si>
    <t>Se han realizado diferentes acciones positivas en el ámbito de la Formación de Alto Nivel, como la apertura de la convocatoria Programa Crédito Beca de Colfuturo y la publicación del banco adicional de la convocatoria 934 de 2023 - Estancias Posdoctorales Orientadas por Misiones. Además, se ha promovido la divulgación de las líneas temáticas de interés para programas doctorales a través de ejercicios de socialización y articulación.
Se recomienda mantener el trabajo articulado y de ser necesario realizar oportunamente las alertas correspondientes respecto al impacto de las metas o cambios en los mecanismos que aportan a estos indicadores y tareas.</t>
  </si>
  <si>
    <t>1er Trimestre: CV 937-2023: Banco de financiables priorizado
Durante el primer periodo de 2024,  se priorizaron seis propuestas del banco de financiables de la Convocatoria 937 de 2023, de Investigación fundamental y mediante memorando No. 20242070036083 del 6 de marzo de 2024, se solicitó la publicación del banco adicional de financiables de la Convocatoria 937 de 2023, indicando lo siguiente:
Se cuenta con recursos adicionales por valor un total de CUATRO MIL CIENTO NUEVE MILLONES DOSCIENTOS SESENTA Y SEIS MIL CIENTO OCHENTA Y NUEVE PESOS M/CTE ($4.109.266.189) discriminados así: TRES MIL NOVECIENTOS ONCE MILLONES DE PESOS M/CTE ($3.911.000.000) del Convenio 403-2024 amparados en el certificado de disponibilidad de recursos 19567 de 2024; DIECINUEVE MILLONES SETECIENTOS CINCO MIL SETECIENTOS OCHENTA Y CUATRO PESOS MCTE ($19.705.784) del Convenio 230-2023 amparados en el certificado de disponibilidad de recursos 19560 de 2024; y, CIENTO SETENTA Y OCHO MILLONES QUINIENTOS SESENTA MIL CUATROCIENTOS CINCO PESOS M/CTE ($178.560.405) del Convenio 294-2022 amparados en el certificado de disponibilidad de recursos 17555 de 2022.
• De esta manera, y teniendo en cuenta el banco definitivo de elegibles, con los recursos adicionales se financiarán seis (6) propuestas adicionales de la convocatoria, lo cual corresponde a un proyecto por cada área del conocimiento en estricto orden descendente. Los seis (6) proyectos ascienden a un valor total de CUATRO MIL CIEN MILLONES CIENTO CUARENTA Y DOS MIL CUATROCIENTOS CINCUENTA PESOS M/CTE ($4.100. 142.450).
Resolución 0585 del 6 de marzo del 2024 Por la Cual se publica un banco adicional de financiables de la convocatoria 937-2023 de investigación fundamental.
Banco adicional de financiables 2024 convocatoria 937-2023 de investigación fundamental.</t>
  </si>
  <si>
    <t>1er Trimestre: Diseño de los términos de referencia de convocatoria abordados con Inteligencia Artificial y Aeroespacial, apertura y cierre de la convocatoria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26 de marzo de 2024 se publico la convocatoria y el  11 junio 2024 se publicaran los resultados definitivos de la convocatoria. Se adjunta el documento de términos de referencia.
1er Trimestre: Primera etapa de planificación de como se van a realizar y financiar los Encuentros Territoriales
Con el equipo de planeación de la Dirección de Ciencia, se realizó un ejercicio de planeación de los Encuentros Territoriales para la divulgación del conocimiento Aeroespacial, en donde se definieron y evaluaron las etapas necesarias para su desarrollo. Se definieron las actividades y su duración y se elaboró un cronograma de ejecución.</t>
  </si>
  <si>
    <t>1er Trimestre: Apertura de las 4 convocatorias en los municipios de Quibdó, Buenaventura, Tumaco, San Andrés.
Durante el primer trimestre del 2024 se realizó la apertura de las segundas convocatorias en los territorios de Buenaventura, Quibdó y Tumaco para la selección de los beneficiarios en el marco del programa Jóvenes en Ciencia para la Paz, cuyo dirigido a es: "Jóvenes o equipos conformados por Jóvenes entre 18 y 28 años que a la fecha de cierre de la presente convocatoria no se encuentren adelantando ningún tipo de estudios en instituciones de educación básica y media o instituciones de educación superior ni laboralmente activos en entidades públicas o privadas bajo ningún tipo de modalidad; y que se encuentren domiciliados en Buenaventura, Quibdó y Tumaco. Con interés y disponibilidad para desarrollar sus capacidades y habilidades en Ciencia, Tecnología e Innovación, que cuenten con una idea de negocio, emprendimiento en funcionamiento o prototipo con la capacidad de impactar positivamente en sus proyectos de vida para contribuir a la construcción de paz en su territorio”.
Adicionalmente, frente al Capitulo de San Andrés, Providencia y Santa Catalina, se aperturó el 30 de marzo de 2024 la primera convocatoria para la selección de las 50 iniciativas del programa cuyo objetivo es “seleccionar cincuenta (50) jóvenes o equipos conformados por jóvenes entre 18 y 28 años de edad, que no se encuentren adelantando ningún tipo de estudios en instituciones de educación básica y media o instituciones de educación superior ni laboralmente activos en entidades públicas o privadas bajo ningún tipo de modalidad, con el fin de que desarrollen o mejoren significativamente productos, servicios y/o procesos basados en Ciencia, Tecnología e Innovación (CTel), a través de la formulación e implementación de un proyecto que será susceptible de financiación y donde se involucren procesos de apropiación social del conocimiento y de innovación, en el Archipiélago de San Andrés, Providencia y Santa Catalina”.</t>
  </si>
  <si>
    <t>1er Trimestre: Implementar mecanismos que promuevan la financiación proyectos de investigación, desarrollo científico e innovación en ciencias agrícolas
La Dirección de Gestión de Recursos para la CTeI (DGR) tiene entre sus funciones el “diseño de los mecanismos de financiación para el desarrollo de actividades de CTeI, de acuerdo con las políticas de CTeI definidas por el Ministerio”. En ese sentido, la DGR tiene un gran reto relacionado con la reingeniería de los mecanismos de CTeI existentes y la implementación de nuevos que involucren la integración de actividades de CTeI (investigación, transferencia y uso del conocimiento, vocaciones científicas y tecnológicas en NNA, formación y vinculación de capital humano de alto nivel) y, para dar respuesta la política orientada por Misiones, en este caso puntual a los mecanismos que promueven la financiación de proyectos en ciencias agrícolas. Para el primer trimestre del año se vienen adelantando acciones en el marco de la construcción de la convocatoria SENAINNOVA 2024 "Fomento a la innovación y desarrollo tecnológico para contribuir a los retos En definición de nuevos instrumentos para la estructuración y aprobación de los términos de referencia asociados al derecho a la alimentación", la cual se tiene como objetivo fomentar el Desarrollo Tecnológico y la Innovación en las Microempresas y Organizaciones Productivas Rurales, mediante la financiación de proyectos de CTeI que contribuyan a la disponibilidad, acceso, uso y estabilidad en la producción de alimentos, así como al fortalecimiento de capacidades regionales que permitan el desarrollo de un campo productivo y sostenible. Al corte de este trimestre se vienen definiendo nuevos instrumentos para la estructuración y aprobación de los términos de referencia. Se tiene planificado iniciar en el segundo trimestre del año</t>
  </si>
  <si>
    <t>Con corte al primer trimestre del año 2024, la Dirección de Gestión de Recursos para la CTeI del Ministerio de Ciencia, Tecnología e Innovación abrió los siguientes mecanismos asociados a proyectos de investigación, desarrollo científico e innovación en transición Energética, con el objetivo de garantizar el acceso a una energía asequible, segura, sostenible y moderna: Energía Asequible y no Contaminante.</t>
  </si>
  <si>
    <t xml:space="preserve">Subcategoría: Cierre de brechas y mejora continua del desempeño institucional
1 er Trimestre: Seguimiento a las actividades relacionadas con el rediseño organizacional - Se reporta la información presentada en reunión a la Ministra, insumos reportados con base en los productos entregados por el consultor en el marco del Contrato 791 de 2023. 
1 er Trimestre: Seguimiento a los temas de Gestión de la Información - En el informe adjunto a este reporte se detallan los avances realizados durante el primer trimestre 2024 para dar cumplimiento a los lineamientos de la Política de Gestión de Información Estadística del Modelo Integrado de Planeación y Gestión a cargo de la Oficina Asesora de Planeación e Innovación Institucional, en lo referente a la gestión de información, planeación estratégica, seguimiento y control, mejora continua y generación, procesamiento, análisis y difusión de información estadística, esto con el objetivo de aportar al cierre de brechas y la mejora continua del desempeño institucional. En este informe se detallan las actividades relacionadas con planeación estratégica (PAI, PEI) a través de los indicadores programáticos y estratégicos establecidos para la vigencia 2024, procesamiento de información de los archivos de datos del repositorio de la OAPII y la difusión de información estadística a través de los tableros/fichas publicados en el portal La Ciencia en Cifras, lo anterior atendiendo a lo establecido en el procedimiento Gestión de Información de la Oficina Asesora de Planeación e Innovación Institucional (código D101PR04). En el informe se describen los enlaces de la Unidad de Drive en donde reposan los soportes o evidencias de cada una de las actividades descritas y realizadas por el equipo durante el primer trimestre 2024.
1 er Trimestre: Seguimiento ejecución presupuestal del Ministerio - Mediante Decreto 2295 del 29 de diciembre de 2023 “Por medio del cual se liquida el Presupuesto General de la Nación para la vigencia fiscal de 2024, se detallan las apropiaciones y se clasifican y definen los gastos”, se asignó al Ministerio de Ciencia, Tecnología e Innovación la suma de $367.474 millones para Gastos de Inversión. Con base en esta información el Ministerio realizó la correspondiente desagregación y asignación del Presupuesto de Inversión de la vigencia fiscal 2024.
Con corte al primer trimestre de 2024 se tiene una ejecución del presupuesto general de la nación del 12,24% entre funcionamiento e inversión. Lo correspondiente a inversión se tiene comprometido $256.490 millones con el 69,80% de ejecución en compromisos ocupando el primer puesto entre todos los ministerios; en cuanto a obligaciones se tiene ejecución del 12,11% cumpliendo la meta programada para el primer trimestre. Los principales proyectos que movieron esta ejecución fueron: Capacitación de recursos humanos, fortalecimiento de la gobernanza y fortalecimiento institucional, especialmente con el pago de prestación de servicios. Se adjunta el informe de ejecución presupuestal con corte al 31 de marzo de 2024 presentado al comité ministerial
1er Trimestre: Desarrollo de las actividades de la fase 1 de la Estrategia de Cierre de Brechas y Mejora continua - Se comparte informe del primer trimestre de 2024 se desarrollaron las actividades programadas como parte de la fase de alistamiento de estrategia de Cierre de Brechas y Mejora Continua a través de la cual se impulsa el Modelo Integrado de Planeación y Gestión del interior del Ministerio, en el marco del fortalecimiento institucional, desde cuatro ejes (estrategia de servicio, RUTA FURAG 2023, Sistema Integrado de Planeación y Gestión, Intervención Integral de procesos) - Se realiza comité de gestión y desempeño sectorial e Institucional el 26 de febrero, donde se presentan varios de los temas y estrategias planteadas en el marco de la iniciativa de cierre de brechas y mejora continua, se adjunta acta y presentación
Subcategoría: Generar experiencias de aprendizaje organizacional para incentivar y visibilizar el capital intelectual de la entidad - Durante el primer trimestre de 2024 se desarrollaron las actividades programadas como parte de la fase de alistamiento de estrategia de Experiencias de Aprendizaje a través de la cual se impulsa la política de Gestión del Conocimiento y la Innovación, en el marco del fortalecimiento institucional. Se adjunta el informe que describe los ejes y sus productos - En la sesión del Comité de Gestión y desempeño Institucional del 26 de febrero de 2024 se presentó la estrategia para el fortalecimiento institucional en la cual está incluida la iniciativa de experiencias de aprendizaje con las cuales se impulsa la cultura de la innovación al interior de la entidad. En esta iniciativa hay tres ejes: 1. Uso y Apropiación, 2. Narrativas Institucionales, 3. Desarrollo de Capacidades. En la misma sesión del Comité se aprobó la conformación de la Mesa de Transformación Cultural y la Innovación, que será la instancia desde la cual se van a articular las acciones de experiencias de aprendizaje con la Dirección de Talento Humano, Comunicaciones, el Despacho y la OTSI.	</t>
  </si>
  <si>
    <t xml:space="preserve">1er Trimestre 1er Informe de seguimiento al desarrollo de las iniciativas normativas para la CTeI.
Durante el 1er trimestre de la vigencia 2024, la Oficina Asesora Jurídica brindó acompañamiento a las áreas del Ministerio, en el avance al desarrollo de las iniciativas normativas para la CTeI, incluidas en la Agenda Regulatoria 2024, para los cuales se realizaron las siguientes actividades:
1. Decreto a través del cual se regulan los Comités de Ética de la investigación y Comités de bioética del SNCTeI: El área responsable, Dirección de Ciencia, envía documentación de las actividades realizadas durante el 1er trimestre de 2024:
Talleres territoriales para la socialización y retroalimentación de iniciativas de política pública de ética de la investigación, bioética e integridad científica (eibic) Conpes 4069.
Anexo 3 política de ética de la investigación, bioética e integridad científica-eibic- marzo 1 de 2024. 
Documentos sobre estrategia para la socialización y retroalimentación de dos iniciativas reglamentarias antes de que sean sometidas a consulta pública - Implementación de la "Política de ética de la investigación, bioética e integridad científica- EIBIC" (Resolución 314 de 2018, CONPES 4069).
Mesa de institucionalidad y gobernanza de la ciencia, la tecnología y la innovación desde los territorios política de ética de la investigación, bioética e integridad científica-eibic.
2. Proyecto de Decreto o Ley, por el cual se adopta el Código de integridad científica: El área responsable, Dirección de Ciencia, envía documentación de las actividades realizadas durante el 1er trimestre de 2024:
Talleres territoriales para la socialización y retroalimentación de iniciativas de política pública de ética de la investigación, bioética e integridad científica (eibic) Conpes 4069.
Anexo 3 política de ética de la investigación, bioética e integridad científica-eibic- marzo 1 de 2024. 
Documentos sobre estrategia para la socialización y retroalimentación de dos iniciativas reglamentarias antes de que sean sometidas a consulta pública - Implementación de la "Política de ética de la investigación, bioética e integridad científica- EIBIC" (Resolución 314 de 2018, CONPES 4069). 
Mesa de institucionalidad y gobernanza de la ciencia, la tecnología y la innovación desde los territorios política de ética de la investigación, bioética e integridad científica-eibic.
3. Reglamentación Articulo 171 Plan Nacional de Desarrollo - Democratización de la ciencia a través del acceso a resultados derivados de investigación financiada con recursos públicos: Durante el 1er trimestre de la vigencia 2024, se llevaron a cabo las siguientes actividades:
Solicitud de parte de la OAJ mediante memorando 20240130016253 con fecha 01/02/2024 sobre la conformación de equipos de trabajo y tramites de inicio para la consolidación de los documentos denominados memoria justificativa y proyecto de articulado del proyecto. 
Se otorga respuesta con fecha 12 de marzo de 2024 a solicitud de fecha 04 de marzo de 2024 radicada por correo electrónico por el área en la cual se plantea el impacto sobre la reglamentación de los artículos 107,170 y 171 del PND.
El área da RESPUESTA: memorando con radicado No. 20240130016253 OAJ lo cual se realizo con fecha 27 de febrero de 2024. 
El área reporta con fecha 08 de marzo de 2024 la Ficha Técnica del Programa Estratégico de la Iniciativa art 171 PND.
Para el segundo trimestre de la vigencia 2024, las áreas responsables remitirán a la Oficina Asesora Jurídica, la documentación correspondiente para el seguimiento del avance de la iniciativa normativa. 
4. Decreto por el cual se reglamenta el desarrollo de la Ley 2314 de 2023, donde se dicta el diseño e implementación de la política pública para la promoción de la participación de niñas, jóvenes y mujeres en ciencia, tecnología, ingeniería y matemáticas: Durante el 1er trimestre de la vigencia 2024, se llevaron a cabo las siguientes actividades:
Solicitud de parte de la OAJ mediante memorando 20240130016233 con fecha 01/02/2024 sobre la conformación de equipos de trabajo y tramites de inicio para la consolidación de los documentos denominados memoria justificativa y proyecto de articulado del proyecto.  
Reunión Ficha Técnica de Programa Estratégico Iniciativa normativa 21 de febrero de 2024. 
Invitación Espacio de alineación interna Ley 2314 realizada con fecha 23 de febrero de 2024. 
Se da respuesta por la OAJ a recomendaciones que fueron realizadas por DNP en reunión con el área que lidera la iniciativa el día 05 de marzo de 2024, se remiten las respuestas solicitadas por correo electrónico con fecha 13 de marzo de 2024.
Se asiste y se apoya por la OAJ la reunión de fecha 15 de marzo de 2024 en la cual se tratan temas sobre la reglamentación de la ley, se imparten recomendaciones al procedimiento que planea el área para la reglamentación de la ley. 
Se elabora Acta Reunión de estructuración y cumplimiento a Ley 2314 de 2023 del 15/03/2024 en la cual se dejan recomendaciones para que el área tenga en cuenta el avance que se debe presentar para la futura reglamentación.
Se apoya reunión virtual solicitada por el área para el día 20 de marzo en la cual se valida nuevamente el alcance del proyecto de regulación. Se remite respuesta propuesta de reglamentación comisión intersectorial ley 2314 de 2024, por correo electrónico desde la OAJ con fecha 22 de marzo de 2024.
Para el segundo trimestre de la vigencia 2024, las áreas responsables remitirán a la Oficina Asesora Jurídica, la documentación correspondiente para el seguimiento del avance de la iniciativa normativa.
5. Decreto Por medio del cual se regula el sistema específico de carrera administrativa del personal científico y tecnológico de las entidades públicas que integran el Sistema Nacional de Ciencia, Tecnología e Innovación: El área responsable, Dirección de Talento Humano, remite documentos que evidencian los avances en el proceso de construcción, ajuste, socialización y trámite del proyecto de ley, por medio del cual se adopta el sistema específico de carrera administrativa, documento justificativo y anexos metodológicos; razón por la cual se tendrá que:  Concluir la etapa de socialización y ajuste de los documentos del proyecto, conforme a las observaciones y comentarios de los stakeholders internos y externos. 
Contar con la versión definitiva del proyecto de ley, exposición de motivos y anexos metodológicos.  Promover la fase inicial de socialización de los documentos concertados, con las entidades cabeza de sector administrativo, el Departamento Administrativo de la Presidencia de la República y el Departamento Administrativo de la Función Pública. Finalmente, se adjuntan los documentos que soportan las actividades mencionadas en el presente reporte, junto con el informe correspondiente. 
Decreto a través del cual se regula la Gobernanza de los Comités de Ética de la investigación y Comités de bioética del SNCTeI1er Trimestre: Ajuste de la metodología para socialización entre los diversos actores y regiones - Validación con nodos regionales cronograma de socialización.
Diseño metodológico y herramientas
1er Trimestre: Primer informe de seguimiento al proyecto de Ley, adopta el sistema específico de carrera administrativa de las entidades que conforman SNCTeI.
El Ministerio de Ciencia, Tecnología e Innovación, en ejercicio de sus responsabilidades como cabeza del sector administrativo Ciencia, Tecnología e Innovación y ente rector del Sistema Nacional de Ciencia, Tecnología e Innovación SNCTeI, actualmente se encuentra en proceso de construcción participativa y socialización de una propuesta de sistema específico de carrera administrativa dirigida al personal científico y tecnológico de las entidades públicas que conforman el Sistema Nacional de Ciencia, Tecnología e Innovación SNCTeI; en cumplimiento del artículo 4 de la Ley 909 de 2004 y conforme al CONPES 4069 de 2021.
 </t>
  </si>
  <si>
    <t xml:space="preserve">Artículo 225 - Avance en la implementación de los artículos de CTeI del PND 2022-2026 - 1er Trimestre: Presentación de Borrador del proyecto de Ley, socialización
El Ministerio de Ciencia Tecnología e innovación, en cumplimiento de lo establecido en el artículo 225 del  Plan Nacional de Desarrollo “Colombia Potencia mundial de la vida” Ley 2294 de 2023, elaboró el proyecto de ley “Por la cual se crea la Agencia para el Sector Ciencia, Tecnología e Innovación y se dictan otras disposiciones.” junto con su estudio justificativo.  En cumplimiento de lo que establece el artículo 8 de la Ley 1437 de 2011, se puso  a disposición de la ciudadanía El plazo  disponible para recepción de comentarios, sugerencias, observaciones,  fue  hasta el 31 de enero del año en curso, Se realiza el reporte de avance acordado  para el 1er Trimestre:  "Presentación de Borrador del proyecto de Ley, socialización "
Artículo 226. Políticas de investigación e innovación orientadas por misiones - 1er Trimestre: Gestión de avance para Artículo 226. Políticas de investigación e innovación orientadas por misiones para el primer trimestre.
Según el procedimiento establecido para el diseño, formulación, seguimiento y evaluación de la política de ciencia, tecnología e innovación (CTeI), se han completado las nueve etapas correspondientes a la construcción de la hoja de ruta. El décimo punto de este procedimiento es la "Consulta del Documento de Política Preliminar con Actores del Sistema", en la cual se abrió un periodo para recibir comentarios, sugerencias o contribuciones adicionales de todos los grupos de interés respecto a los lineamientos consolidados en los documentos de política. Esta consulta se llevó a cabo del 29 de diciembre al 22 de enero de 2024.  En cumplimiento de lo establecido en el artículo 2.1.2.1.14 del Decreto 1081 de 2015 y el numeral 8º del artículo 8º de la Ley 1437 de 2011, el Ministerio de Ciencia, Tecnología e Innovación – MINCIENCIAS, informó a la comunidad en general que los documentos preliminares de las 5 hojas de ruta de las Políticas de Investigación e Innovación orientadas por Misiones-PIIOM, junto con su correspondiente documento de memoria justificativa, estaban disponibles para recibir opiniones, sugerencias o propuestas hasta el 22 de enero de 2024.  Mediante un formulario en línea, se pueden seleccionar los respectivos componentes de cada una de las políticas sobre las cuales se tengan opiniones, sugerencias o propuestas. Es importante destacar que la consulta se publicó en la página principal del Ministerio y los comentarios y/o sugerencias se recopilaron mediante un formulario en línea. Este formulario requería información como correo electrónico, nombre, tipo y número de documento de identidad, dirección de domicilio y números de contacto. La segunda sección del formulario se destinó a observaciones sobre el documento de política, donde se pedía elegir la misión para la cual se deseaba proporcionar retroalimentación. Se solicitaban respuestas detalladas para cada parte del modelo de plantilla del documento de política, que incluía la introducción, antecedentes y justificación, marco conceptual, diagnóstico, definición de la política, objetivos, plan de acción, mecanismos de seguimiento y evaluación, y recursos relacionados.  Luego del cierre de la consulta, los comentarios fueron remitidos a los equipos de misiones a través de un archivo Excel y también se recibió un documento con comentarios por vía ORFEO de la ANDI. Los equipos de misiones evaluaron la pertinencia de incorporar estos comentarios, siguiendo los requisitos establecidos en la "Estrategia Participación Ciudadana y Rendición de Cuentas" (código D101M01). Además, se realizaron ajustes de forma, como la uniformidad en las citas, revisión de estilo y corrección de ortografía, los cuales se reflejan en las versiones actuales de los documentos.
Artículo 258 -Avance en la implementación de los artículos de CTeI del PND 2022-2026 - 1er trimestre: Artículo 258 Avance en la implementación de los artículos de CTeI del PND 2022-2026
Durante el primer trimestre se realizaron dos mesas de trabajo en conjunto con el DNP respecto a la reglamentación del artículo 258 Marco de Inversión en I+D. A continuación se resume los resultados de las sesiones realizadas:
La primera sesión se realizó el 13 de marzo en la cual se informó que desde el DNP se vienen analizando dos fuentes de información para analizar el posible marco de inversión donde por cada sector se informará el porcentaje de inversión que deberán destinar para investigación y desarrollo (I+D). En segunda instancia, desde el Ministerio de Ciencia, Tecnología e Innovación se deberá avanzar en la construcción de una metodología para la formulación de proyectos de investigación y desarrollo como insumo para el desarrollo de la agenda de sensibilización, capacitación a los sectores públicos para que conozcan cómo pueden desarrollar programas, proyectos de inversión en I+D que deberán financiar con los recursos que cada sector destine para inversión en I+D. En la reunión del 21 de marzo el DNP presentó los resultados de la revisión de la información de la inversión en I+D por entidad y sector y las proyecciones del marco. Estos resultados serán compartidos por la OAPII al VCIP y Dirección de Ciencia. Se adjuntan correos, citaciones de las mesas y el formato soporte con la planeación de actividades para el 2024 en el cual se brinda más detalle de los avances del primer trimestre.
Artículos 107, 170 y 171 de CTeI del PND 2022-2026 y su implementación - 1er Trimestre: Fase de planeación y articulación
Durante el primer trimestre la mesa técnica de PI que atiende la reglamentación de los artículos 107, 170 y 171 acordó trabajar bajo un cronograma que podría variar dependiendo de la disponibilidad y disposición de recursos para contratar el insumo técnico, así también analizó la reglamentación de cara a la política de conocimientos ancestrales, para esta reunión fueron invitadas todas las direcciones y los dos viceministerios a fin de hacer la alineación institucional requerida para el tema. </t>
  </si>
  <si>
    <t xml:space="preserve">Líder: Dirección de Gestión de Recursos para la CTeI
Corresponsable: Viceministerio
 de Talento y Apropiación Social del Conocimiento </t>
  </si>
  <si>
    <t>Ondas se ejecuta en cooperación con los sectores productivo, social, académico y gubernamental, comprometidos con el desarrollo del país en los diversos ámbitos territoriales. Con ello busca movilizar y comprometer a los actores nacionales, regionales y locales, para el fortalecimiento de las capacidades regionales en ciencia, tecnología e innovación. En consecuencia, suscribe convenios de cooperación interinstitucional con los diferentes actores territoriales del país a través de los cuales se alcanzará la meta de niñas, niños ya adolescentes apoyados en su vocación científica.</t>
  </si>
  <si>
    <t>En el marco de este indicador se desarrollan las actividades relacionadas con el programa "Colombia Robótica 2024", el programa Ondas y la iniciativa "Centros de Interés en CTeI", de acuerdo con los reportes del área técnica, se evidencian avances de acuerdo con lo planeado, no obstante, se comunicaron diferentes obstáculos en la ejecución.
Se recomienda realizar reportes más detallados y que a nivel de indicador reflejen el estado y avance de sus componentes, incluyendo la identificación de las alternativas, planes de trabajo y alertas que faciliten la articulación al interior del Ministerio para asegurar el cumplimiento de las metas establecidas teniendo en cuenta los obstáculos presentados en cada componente.</t>
  </si>
  <si>
    <t>A partir del seguimiento adelantado por la Oficina Asesora de Planeación e Innovación Institucional - OAPII se evidencia que las áreas responsables cumplieron con lo establecido respecto del indicador para el primer trimestre de la vigencia 2024.
Se recomienda mantener el trabajo articulado y de ser necesario realizar oportunamente las alertas correspondientes. De igual forma, detallar o complementar los reportes con el seguimiento al plan de trabajo estructurado desde el área técnica reflejando adecuadamente los avances en cada componente del indicador.</t>
  </si>
  <si>
    <t>Se han realizado diferentes acciones positivas en el ámbito del apoyo para la formación doctoral como la apertura de la convocatoria Programa Crédito Beca de Colfuturo y la divulgación de las líneas temáticas de interés para programas doctorales a través de ejercicios de socialización y articulación.
Se recomienda mantener el trabajo articulado y de ser necesario realizar oportunamente las alertas correspondientes respecto al impacto de las metas o cambios en los mecanismos que aportan a estos indicadores y tareas.</t>
  </si>
  <si>
    <t xml:space="preserve">	
Para el primer trimestre, se reportan 19 beneficiarios asociados al banco adicional de financiables de la Invitación 1047 Jóvenes Investigadores e Innovadores IGAC, mientras que para los demás componentes: Orquídeas Mujeres en la Ciencia, ColombIA Inteligente, y ANH, según el cronograma establecido por los mecanismos, se espera alcanzar las metas en otros trimestres del año 2024. </t>
  </si>
  <si>
    <t xml:space="preserve">	
Para el primer trimestre de 2024 se reportan 46 beneficiarios del banco adicional de financiables asociados a la convocatoria de Estancias Posdoctorales Orientadas por Misiones - 2023, mientras que, para la convocatoria ColombIA Inteligente y Orquídeas Mujeres en la ciencia, debido al cronograma de los mecanismos, aún no se reportan beneficiarios.  Por otro lado, la convocatoria 947 no presentó elegibles definitivos, tal cual como lo establece la resolución 0636 - 2024,</t>
  </si>
  <si>
    <t>En el marco de este indicador se desarrollan las actividades relacionadas con el programa Orquídeas Mujeres en la Ciencia, ColombIA Inteligente, la iniciativa "Centros de Interés en CTeI" y el banco adicional de financiables de la convocatoria 934 de 2023, de acuerdo con los reportes del área técnica, se evidencian avances de acuerdo con lo planeado, no obstante, se comunicaron diferentes obstáculos en la ejecución para la iniciativa de Centros de Interés en CTeI.
Se recomienda realizar reportes más detallados y que a nivel de indicador reflejen el estado y avance de sus componentes, incluyendo la identificación de las alternativas, planes de trabajo y alertas que faciliten la articulación al interior del Ministerio para asegurar el cumplimiento de las metas establecidas teniendo en cuenta los obstáculos presentados.</t>
  </si>
  <si>
    <t>El primer trimestre de la iniciativa "Centros de Interés en CTeI" muestra un avance significativo en la implementación del cronograma de la Convocatoria 947 de 2023, evidenciando un compromiso con los plazos establecidos y una gestión eficiente de recursos. La formulación y aprobación de los términos de referencia se realizó en el marco de comités técnicos, lo que refleja un enfoque colaborativo.
Sin embargo, teniendo en cuenta la resolución 0636 del 21 de marzo de 2024, en la cual se evidencia que no se tienen propuestas elegibles desde la Oficina Asesora de Planeación e Innovación Institucional se recomienda establecer una mesa de trabajo para identificar las acciones a seguir dado un posible incumplimiento de las metas y tareas establecidas.</t>
  </si>
  <si>
    <t xml:space="preserve">1er Trimestre: Actividades para publicar los mecanismos de la ejecución de recursos del FIS.
Durante el primer trimestre del 2024, se adelantaron actividades con el fin de publicar los mecanismos para la ejecución de recursos del FIS. Se entregan las actas del comité FIS y mesas técnicas realizados durante periodo así mismo se adjuntan los votos correspondientes ´para la aprobación de las propuestas. Se entrega el mecanismo de la convocatoria FIS, y se entrega la propuesta del Programa de I+D+i de VECOL, junto con las evidencias de sometimiento a evaluación y concepto e pares evaluadores. </t>
  </si>
  <si>
    <t>Con corte al segundo trimestre del 2024, se encuentra en proceso la estructuración del programa especial Colombia Robótica que contribuirá al cumplimiento del indicador de programas orientados hacia la reducción de brechas territoriales, étnicas y de género, por lo cual se establece, según el comportamiento del indicador, que se dará cumplimiento de acuerdo con lo programado, pues se publicará una convocatoria abierta para la selección de la(s) entidad(es) aliada(s) para la ejecución del programa especial, de acuerdo con los lineamientos de contratación del Ministerio de Ciencia, Tecnología e Innovación.</t>
  </si>
  <si>
    <t>La Dirección de Vocaciones y Formación, diseñó la Convocatoria Orquídeas: Mujeres en la Ciencia versión 2024, la cual fue publicada el día 12 de febrero de 2024 y cerrada el día 12 de abril. De acuerdo con lo informado por la DGR, al momento del cierre se presentaron 444 propuestas de proyectos, por lo cual se publicó adenda el 19 de junio de 2024 en la que se informa que se publicará el listado definitivo de elegibles el 31 de julio. . Con la implementación de los proyectos seleccionados, se busca que estos, aporten al desarrollo de las rutas: Bioeconomía, Ciencia para la Paz y Derecho Humano a la Alimentación.
Se adjunta correo de la DGR, captura de pantalla con la publicación de la adenda y el documento de la adenda.</t>
  </si>
  <si>
    <t>Desde la Dirección de Vocaciones y Formación - DVF, se elaboró encuesta en Google Forms, dirigida a las mujeres científicas que conforman el banco de financiables de la convocatoria Orquídeas: Mujeres en la Ciencia versión 2023 y 2024. Con el fin de actualizar los datos de contacto, caracterizar el grupo de mujeres y establecer las líneas de interés de las mujeres científicas. Por lo anterior, desde la DVF se solicitó a través de correo electrónico a la Dirección de Gestión del Recurso- DGR, supervisores de los contratos de las alianzas de la versión 2023 de la convocatoria: Orquídeas: Mujeres en la Ciencia, los datos de contacto de las mujeres científicas, sin que, a la fecha se haya obtenido la información solicitada Se adjunta enlace con la encuesta en Google Forms (https://docs.google.com/forms/d/e/1FAIpQLSfUghGsnReHbNNwYT2Nm_-KeNo0W4uiZdVfgkksqwnK41fDLg/viewform)  y línea de correos</t>
  </si>
  <si>
    <t>En el marco de la convocatoria Orquídeas y de sus respectivo programa, se solicitó una adenda para ajuste al cronograma, la cual fue aprobada, y donde se establece que el listado definitivo de elegibles - Eje Nacional y Eje Pacifico será el 31 de julio.</t>
  </si>
  <si>
    <t>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el Fondo Francisco José de Caldas suscribió en 2023 los convenios 166, 167, 168, 169, 170, 171, 172, 176, 177, 178, 188, 350 y 479 para la implementación del programa Ondas en los departamentos de Arauca, Bolívar, Boyacá, Caldas, Cauca, Chocó, Cundinamarca, Guaviare, La Guajira, Meta, Quindío, Risaralda y Sucre respectivamente.
Como avance en la ejecución de los convenios mencionados anteriormente, Al cierre del segundo trimestre del 2024 se reporta la vinculación al programa Ondas de 1501 niñas, niños y adolescentes en los departamentos de Bolívar, Boyacá, Caldas, Cauca, Cundinamarca y Sucre, lo que indica a la fecha el cumplimiento de la meta asociada al indicador de “niñas, niños y adolescentes apoyados en su vocación científica”.</t>
  </si>
  <si>
    <t>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a través de los proyectos aprobados en el marco de la convocatoria del plan bienal 2021- 2022 de  la asignación para la CTeI del Sistema General de Regalías, y que se encuentran en ejecución, se implementa el programa Ondas en los departamentos de Antioquia, Archipiélago de San Andrés, Providencia y Santa Catalina, Atlántico, Huila y Nariño, lo que permitirá alcanzar la meta de 7000 niñas, niños y adolescentes apoyados en su vocación científica.</t>
  </si>
  <si>
    <t>Durante el segundo trimestre, a través de la Resolución 0769 de 2024, se declaró como desierta la Convocatoria 947. En consecuencia.  el comité técnico del Convenio 855 de 2023 avanzó en la definición del nuevo mecanismo que tendrá como resultado una invitación pública para diseñar e implementar Centros de Interés en CTeI con enfoque STEM+ mediante la metodología del Programa Ondas con el fin de promover el desarrollo de competencias y habilidades del Siglo XXI para la formación integral de niños, niñas y adolescentes de educación preescolar, básica y media en el marco de las estrategias de ampliación y resignificación del tiempo escolar en 90 establecimientos educativos domiciliados en seis departamentos: Antioquia, Bolívar, Tolima, Huila, Putumayo y Nariño” una vez adjudicada permitirá alcanzar la meta de 5000 niñas, niños y adolescentes que por su interés por la investigación y el desarrollo de aptitudes y habilidades se insertan activamente en una cultura de la ciencia, la tecnología y la innovación a través de su participación en los Centros de Interés de CTeI.</t>
  </si>
  <si>
    <t>La convocatoria de Estancias Posdoctorales Orientadas por Misiones - 2023 resultó en la conformación de un banco de 156 financiables, según la Resolución 2053-2023, complementado por un banco adicional de 46 beneficiarios, de acuerdo con la Resolución 0584-2024. Con el objetivo de contribuir al fortalecimiento del talento humano en ciencia, tecnología e innovación del país y aumentar la inserción y demanda de doctores en el sector productivo, la convocatoria se alinea a las Políticas de Investigación e Innovación Orientada por Misiones (PIIOM) e incluye un enfoque territorial y diferencial con la intención de democratizar la ciencia, promover la inclusión y la diversidad, y trabajar hacia la reducción de brechas territoriales y de participación en el ámbito de CTI, logrando los siguientes resultados: De los 202 beneficiarios totales, el 47% son mujeres (95 en total) y el 53% son hombres (107 en total). Siguiendo el criterio de enfoque diferencial, 10 beneficiarios se identifican como indígenas, 22 como población negra/afrocolombiana/afrodescendiente y 2 como raizales. Además, hay 16 personas que son víctimas del conflicto armado y una persona que reconoce una discapacidad física. En este sentido, se superó la meta señalada para el primer trimestre. Esto se debe a que la disponibilidad del recurso permitió acoger a 5 beneficiarios más de lo estipulado, ya que el monto solicitado puede variar de acuerdo con las necesidades de la propuesta presentada por el postulante. El formato de soporte del indicador adjunto detalla los 46 beneficiarios adicionales.</t>
  </si>
  <si>
    <t>Durante el segundo trimestre de 2024, una vez se priorizaron las seis propuestas del banco de financiables de la Convocatoria 937 de 2023, de Investigación fundamental mediante memorando No. 20242070036083 del 6 de marzo de 2024, se notificó mediante correo electrónico a los investigadores principales de la entidades ejecutoras con el propósito de iniciar los trámites contractuales para cada una de las propuestas.
De acuerdo a esto se adjunta el formato indicado con la información de las seis(6) propuestas financiadas en el segundo banco de la convocatoria investigación fundamental.</t>
  </si>
  <si>
    <t>La convocatoria 950 de 2024 dio apertura el día 26 de marzo de 2024 y cerró el 6 de mayo de 2024. Una vez surtido el proceso de evaluación de la convocatoria se obtuvieron los siguientes resultados: 95 propuestas inscritas, 46 propuestas que cumplen con los requisitos mínimos, de los cuales fueron financiadas 6: 3 corresponde al eje temático de Inteligencia Artificial y 3 corresponde al eje temático de tecnologías aeroespaciales. Esta convocatoria esta dirigida a alianza estratégicas entre una empresa nacional, una IES y tres organizaciones locales- regionales.
 ID proyecto: 109992
 Laboratorio de investigación y desarrollo de Tolú SAS en alianza con Corporación I-Clúster, Corporación Universitaria del Caribe- CECAR, Asociación Agropecuaria de Afrodescendientes desplazados por la violencia en San Onofre, Asociación de mujeres afrodescendientes victimas y vulnerables de San Onofre</t>
  </si>
  <si>
    <t>Durante el segundo trimestre, se lanzó la convocatoria 950 ""COLOMBIA INTELIGENTE: DESARROLLO E IMPLEMENTACIÓN DE SOLUCIONES MEDIANTE INTELIGENCIA ARTIFICIAL Y CIENCIAS DEL ESPACIO PARA LOS TERRITORIOS"", con fecha de cierre el jueves 20 de junio de 2024. Se seleccionaron 3 proyectos financiables según la resolución 0964 de 2024. Actualmente, el proceso de contratación de los profesionales que se vincularán a estos proyectos está en curso. Según el cronograma establecido para el mecanismo, se espera alcanzar la meta en el tercer trimestre de 2024.</t>
  </si>
  <si>
    <t>Durante el segundo trimestre, se lanzó la convocatoria 950 ""COLOMBIA INTELIGENTE: DESARROLLO E IMPLEMENTACIÓN DE SOLUCIONES MEDIANTE INTELIGENCIA ARTIFICIAL Y CIENCIAS DEL ESPACIO PARA LOS TERRITORIOS", con fecha de cierre el jueves 20 de junio de 2024. Se seleccionaron 3 proyectos financiables según la resolución 0964 de 2024. Actualmente, el proceso de contratación de los Jóvenes Investigadores e Innovadores que se vincularán a estos proyectos está en curso. Según el cronograma establecido para el mecanismo, se espera alcanzar la meta en el tercer trimestre de 2024.</t>
  </si>
  <si>
    <t>La convocatoria 950 de 2024 dio apertura el día 26 de marzo de 2024 y cerró el 6 de mayo de 2024. Una vez surtido el proceso de evaluación de la convocatoria se obtuvieron los siguientes resultados: 95 propuestas inscritas, 46 propuestas que cumplen con los requisitos mínimos, de los cuales fueron financiadas 6: 3 corresponde al eje temático de Inteligencia Artificial y 3 corresponde al eje temático de tecnologías aeroespaciales. Sin embargo, en términos del indicador de financiación de nuevas estancias posdoctorales, se espera realizar el reporte en el tercer trimestre, dado que hasta el 20 de junio de 2024 se publico el banco definitivo de la convocatoria 950 de 2024.</t>
  </si>
  <si>
    <t>La convocatoria 950 de 2024 dio apertura el día 26 de marzo de 2024 y cerró el 6 de mayo de 2024. Una vez surtido el proceso de evaluación de la convocatoria se obtuvieron los siguientes resultados: 95 propuestas inscritas, 46 propuestas que cumplen con los requisitos mínimos, de los cuales son financiadas 6: 3 corresponde al eje temático de Inteligencia Artificial y 3 corresponde al eje temático de tecnologías aeroespaciales. Es importante mencionar que cada proyecto financiable va acompañado de una metodología de uso y apropiación social de la solución.
 ID proyectos: 109992; 109755; 109922; 109964; 110077 y 110113</t>
  </si>
  <si>
    <t>Se programó el Encuentro de investigación fundamental, tecnologías aeroespacial y percepción remota. 8 de julio de 2024 en el Hotel Hilton Corferias, Bogotá D.C.</t>
  </si>
  <si>
    <t>La convocatoria 950 de 2024 financiará 6 proyectos, 3 corresponde al eje temático de Inteligencia Artificial y 3 corresponde al eje temático de tecnologías aeroespaciales. De los 6 proyectos los siguientes se desarrollarán en territorios de conflicto: 
ID 109992: San Onofre es un municipio PDET y Zomac
ID 110113: Riohacha es un municipio Zomac</t>
  </si>
  <si>
    <t>La convocatoria 950 de 2024 dio apertura el día 26 de marzo de 2024 y cerró el 6 de mayo de 2024. Una vez surtido el proceso de evaluación de la convocatoria se obtuvieron los siguientes resultados: 95 propuestas inscritas, 46 propuestas que cumplen con los requisitos mínimos, de los cuales fueron financiadas 6: 3 corresponde al eje temático de Inteligencia Artificial y 3 corresponde al eje temático de tecnologías aeroespaciales. Sin embargo, en términos del indicador de fortalecer la investigación aplicada, el desarrollo tecnológico y la innovación en IA y tecnologías aeroespacial que contribuya al desarrollo ambiental, social y económico, se espera realizar el reporte en el tercer trimestre, dado que hasta el 20 de junio de 2024 se publico el banco definitivo de la convocatoria 950 de 2024.</t>
  </si>
  <si>
    <t>Dado que en el segundo trimestre de 2024 en el marco del programa Jóvenes en Ciencia para la Paz en los capítulos Buenaventura, Quibdó y Tumaco se cuentan con 127 ideas de negocio y/o prototipos innovadores presentados por los jóvenes que fueron seleccionados en las convocatorias cada Cámara de acuerdo a su capítulo surtió el respectivo proceso de contratación de la Universidad Nacional de Colombia – Sede Tumaco, el Centro Yunus de la Universidad Icesi y los tres consultores especializados para el entrenamiento para la Transferencia de conocimiento para la generación de capacidades en innovación.
Capítulo Buenaventura
Para el entrenamiento para la Transferencia de conocimiento para la generación de capacidades en innovación que consta de 10 talleres. La Cámara de Comercio y el Centro Yunus de la Universidad Icesi decidieron que para garantizar la calidad de los espacios y la correcta apropiación social del conocimiento se dividió a las 50 iniciativas beneficiarias en tres grupos. Durante el desarrollo de dichos talleres los jóvenes vieron temáticas como: innovación y creatividad, empatía, ideación y creación de soluciones innovadoras, propuesta de valor, prototipado y experimentación, modelo de negocio, propiedad intelectual, finanzas para emprendedores, tracción y habilidades blandas. Por lo cual, se inició en el segundo trimestre del año 2024 el entrenamiento con las primeras 16 iniciativas seleccionadas.
Capítulo Quibdó
Para el entrenamiento para la Transferencia de conocimiento para la generación de capacidades en innovación que consta de más de 15 talleres que iniciaron el 22 de abril de 2024. La Cámara de comercio y los tres consultores especializados contratados decidieron que para garantizar la calidad de los espacios y la correcta apropiación social del conocimiento se dividió a las 50 iniciativas beneficiarias en dos grupos. Por lo cual, se inició el entrenamiento con el primer grupo iniciativas y durante el desarrollo de dichos talleres los jóvenes vieron temáticas como: ideación, modelo de negocio, análisis de entorno, habilidades blandas y competencias, comunicación asertiva, toma de decisiones, liderazgo y trabajo en equipo, mentalidad emprendedora, finanzas personales, apropiación social del conocimiento, fundamentos de diseños de productos, creatividad e innovación, atención al cliente, prototipado y validación, comunicación y comercialización sostenible.
Capítulo Tumaco
Para el entrenamiento para la Transferencia de conocimiento para la generación de capacidades en innovación que consta de 13 talleres que iniciaron el 07 de mayo de 2024. La Cámara y la Universidad Nacional de Colombia Sede Tumaco decidieron que para garantizar la calidad de los espacios y la correcta apropiación social del conocimiento se dividió a las 50 iniciativas beneficiarias en tres grupos, que corresponde a un bloque o sesión para cada grupo. Durante el desarrollo de dichos talleres los jóvenes vieron temáticas como: Exploración y análisis de entornos, ideación, prototipado y experimentación, modelo de negocio, propiedad intelectual, finanzas para emprendedores innovadores, tracción y habilidades blandas. Adicionalmente, se llevará a cabo un Hackathon denominado "Jóvenes Protagonistas del Cambio: Soluciones que Transforman" cuyo objetivo principal es brindar a los participantes la oportunidad de aplicar los conocimientos adquiridos en los 13 talleres previos, así como fomentar la colaboración y la creatividad en la búsqueda de soluciones innovadoras para desafíos relacionados con la paz y el desarrollo en el municipio de Tumaco.</t>
  </si>
  <si>
    <t>Para el segundo trimestre contamos con el resultado en 0, dado que la Secretaria Técnica del CNBT se encuentra realizando seguimiento y apoyo a la evaluación de impacto, la cual tiene como fin identificar la eficacia e impacto del sector productivo. Dicha evaluación ha sido solicita por el CONFIS toda vez que se requiere la medición para la aprobación del cupo de la vigencia 2024, es por tal motivo que se proyecta apertura la convocatoria para el segundo semestre del año fiscal y medir el número de empresas que ejecutan proyectos de investigación y desarrollo que son beneficiados por el cupo de inversión (Crédito fiscal y descuento) en la vigencia fiscal.</t>
  </si>
  <si>
    <t>De los recursos de PGN se tiene el siguiente estatus
Para el segundo trimestre del año se vienen adelantando acciones en el marco de la construcción de la convocatoria SENAINNOVA 2024 "Fomento a la innovación y desarrollo tecnológico para contribuir a los retos asociados al derecho a la alimentación", la cual se tiene como objetivo fomentar el Desarrollo Tecnológico y la Innovación en las Microempresas y Organizaciones Productivas Rurales, mediante la financiación de proyectos de CTeI que contribuyan a la disponibilidad, acceso, uso y estabilidad en la producción de alimentos, así como al fortalecimiento de capacidades regionales que permitan el desarrollo de un campo productivo y sostenible. 
Desarrollo Tecnológico e Innovación para la producción sostenible orientada al incremento de la disponibilidad de alimentos.
Desarrollo Tecnológico e Innovación para el aseguramiento del acceso a los alimentos.
Desarrollo Tecnológico e Innovación en utilización de alimentos para mejorar su calidad y la condición nutricional de la población.
Tecnologías de Información y Comunicación aplicadas a la Agricultura.
A la fecha se vienen definiendo nuevos instrumentos para la estructuración y aprobación de los términos de referencia. De igual forma en el segundo trimestre se trabajó con el SENA en una adición de recursos para la convocatoria 2024, a la fecha aún se está en negociación con la entidad, razón por lo cual la Apertura de la convocatoria para fomentar la innovación, el desarrollo tecnológico en las Microempresas y Organizaciones Productivas Rurales se espera de apertura en el tercer trimestre.
Del sistema general de regalías se tiene el siguiente estatus
Durante el segundo trimestre de 2024, no se encontraba programado la aprobación de proyectos por parte del OCAD de CTeI que contribuyeran al cumplimiento del indicador. Teniendo en cuenta que el plazo final para el cumplimiento de los requisitos de viabilidad para los proyectos susceptibles de financiación con recursos de la Asignación para la ciencia, tecnología e innovación del SGR, fue el 14 de junio de 2024, se tuvieron los siguientes resultados:
* 64 proyectos transferidos a SUIFP-SGR del listado definitivo de elegibles de la Convocatoria 32 "Convocatoria para la conformación de un listado de proyectos elegibles que contribuyan a resolver los retos asociados con el derecho a la alimentación – Colombia por un campo productivo y sostenible"
*22 proyectos con cumplimiento de requisitos para su presentación al OCAD distribuidos en 10 departamentos.
Dado que la convocatoria 32, es de naturaleza departamental se encontró que 13 departamentos no se verían impactados con proyectos de esta convocatoria.
Por ello, en la próxima sesión del Órgano Colegiado de Administración y Decisión (OCAD) se va a presentar el estado de la convocatoria, con el fin que el OCAD tome la decisión respecto a los departamentos a los cuales los proyectos no cumplieron los requisitos del SGR para su presentación al OCAD.</t>
  </si>
  <si>
    <t>Con corte al segundo trimestre del año 2024, la Dirección de Gestión de Recursos para la CTeI del Ministerio de Ciencia, Tecnología e Innovación abrió los siguientes mecanismos asociados a proyectos de investigación, desarrollo científico e innovación en transición Energética, con el objetivo de garantizar el acceso a una energía asequible, segura, sostenible y moderna: Energía Asequible y no Contaminante. Se adelantan 4 Convocatorias en este momento las cuales vienen cumpliendo con los tiempos planificados</t>
  </si>
  <si>
    <t>Con el fin de dar cumplimiento a los hitos establecidos para el indicador “(EP-24) Avance en la gestión de mecanismos con el enfoque diferencial para pueblos indígenas”, en el segundo trimestre del año, se elaboró una propuesta de términos de referencia para la convocatoria indígena, que surtió los trámites internos de revisión de los comités con la DGR y demás dependencias implicadas en el ejercicio de la revisión y aprobación de las convocatorias en el Ministerio. Una vez realizados los ajustes sugeridos por las mesas técnicas, se remitió a la secretaría técnica de la Mesa Permanente de Concertación de pueblos indígenas -MPC- para su revisión, comentarios y sugerencias. Sin embargo, en el espacio político de la sesión de la MPC realizada los días 18 y 20 de junio, donde participaron las Viceministras del Ministerio, el director de planeación, la directora de ciencia y la directora de capacidades, las autoridades indígenas solicitaron el desarrollo de unas mesas de trabajo para construir de manera articulada dichos procesos, para dar cumplimiento al Acuerdo IT3-93, especialmente al Hito 1 que se enfoca en diseñar los mecanismos para pueblos indígenas. Debido a esta solicitud, no se pudo avanzar en la divulgación y apertura de la convocatoria, así como en la publicación de la lista de elegibles. Se espera que las mesas de trabajo se realicen entre julio y agosto de 2024.</t>
  </si>
  <si>
    <t>Durante el segundo trimestre de la vigencia 2024, el Equipo Transversal Étnico y de Género (TEG) de la Dirección de Capacidades y Apropiación del Conocimiento, desarrolló los siguientes avances con relación al trimestre:
•Diseño y formulación de los términos de referencia de la convocatoria para conformar una lista de elegibles para la financiación de proyectos de CTeI para el pueblo negro, afrocolombiano, raizal y palenquero.
•Elaboración de ajustes a los términos de referencia de la convocatoria para conformar una lista de elegibles para la financiación de proyectos de CTeI para el pueblo negro, afrocolombiano, raizal y palenquero.
•Articulación con el Ministerio del Interior para la convocatoria de las instancias de concertación del pueblo negro, afrocolombiano, raizal y palenquero.</t>
  </si>
  <si>
    <t>1)Se definió el mecanismo de Convocatoria (100%). En este trimestre se logró avanzar en el diseño y publicación (14 de junio) de la Convocatoria 956 Ecosistemas de Ciencia y Paz para la Transformación Territorial ( https://minciencias.gov.co/convocatorias/convocatoria-956-ecosistemas-ciencia-y-paz-para-la-transformacion-territorial ), con cierre el 16 de agosto.
2)Con respecto a la contratación, hacia el 21 de octubre se tendrá un banco definitivo de elegibles y financiables de proyectos (40%).
3)No se ha iniciado la ejecución del proyecto, hasta que no se definan los proyectos elegibles y se avance en el proceso de contratación.
La convocatoria 956 cuenta con dos líneas temáticas, la primera Fortalecimiento de sistemas agrícolas y/o pesqueros sostenibles, con tres sublíneas temáticas: 1.1. Investigación y/o desarrollo tecnológico e implementación de prácticas agroecológicas y/o acuicultura ecológica; 1.2. Investigación y desarrollo tecnológico para la pesca sostenible; y, 1.3. Investigación y desarrollo tecnológico para la transformación y/o conservación de alimentos.</t>
  </si>
  <si>
    <t>Para el segundo trimestre de 2024, El ministerio organizó y participó en la Cuarta Conferencia de Ciencia, Innovación y Tecnologías de la Información y las Comunicaciones, de la Comisión Económica para América Latina CEPAL, que se realizó en la ciudad de Bogotá entre los días 4 y 5 de abril. En este evento, se asignó al ministerio, en representación del país, la presidencia de la cuarta reunión de la conferencia de ciencia, innovación y TIC de la CEPAL, y del cual se generaron algunos compromisos para cumplimiento en los próximos dos años.
En junio de 2024, la Ministra en el marco de su misión a Brasil, firmó un Memorando de Entendimiento con el Consejo Nacional de Desarrollo Científico y Tecnológico (CNPq), marcando un hito significativo en la cooperación científica y tecnológica entre ambos países. Este acuerdo permitirá la implementación de proyectos conjuntos y el intercambio de conocimientos.
Además, se mantuvo la retroalimentación jurídica y técnica con SENAI-Brasil, asegurando la alineación de objetivos y recursos. Simultáneamente, se realizaron actividades similares con ANII de Uruguay, estableciendo un marco legal y técnico sólido para futuros proyectos colaborativos.
En mayo, se desarrolló el XI Diálogo de Alto Nivel entre Colombia y Estados Unidos - DAN. Este espacio es el principal mecanismo político para ambos países, para abordar temas de interés común y se acuerdan áreas de trabajo y programas específicos de cooperación técnica bilateral.
El Ministerio de Ciencias hizo parte de la Mesa 2, espacio en donde se reúnen los ejes temáticos de cultura, educación, deporte y ciencia y de la cual, la Ministra Olaya participó. De este evento, se generaron algunos compromisos, enfocados en implementar proyectos de colaboración en educación e investigación, facilitando intercambios científicos y estudiantiles, y promover el acceso a programas STEAM para jóvenes con un enfoque de género y territorial, acciones que deben ser cumplidas de manera bilateral durante el siguiente año, cuando se dé lugar al XII Diálogo de Alto Nivel.</t>
  </si>
  <si>
    <t>En el seguimiento del segundo trimestre de la vigencia 2024, las principales actividades desarrolladas en el marco de la iniciativa de cierre de brechas y mejora continua estuvieron relacionadas con la ejecución de las mesas técnicas de Transparencia e integridad (la tercera), la primera mesa de mejora continua y la de transformación cultural e innovación, por otro lado se describe el resultado de la RUTA FURAG, con relación al cumplimiento del cronograma sin ninguna novedad y de acuerdo a lo programado, teniendo como resultado la creación de un repositorio web en la intranet con el cual se garantiza la accesibilidad y transparencia de la información relacionada con la gestión de la vigencia 2023 y tercero se avanza en la intervención integral de los procesos, especialmente con la documentación de cinco versiones del procedimiento de evaluación de propuestas y 14 formatos, realizando 7 jornadas de trabajo, se inicia con la realización de grupos focales para la estrategia de racionalización de trámites y por otro lado se inicia con la actualización de los riesgos y controles de la entidad.</t>
  </si>
  <si>
    <t>Avance en la gestión 
Segundo Trimestre de 2024</t>
  </si>
  <si>
    <t>Avance en la gestión 
Tercer Trimestre de 2024</t>
  </si>
  <si>
    <t>Avance en la gestión 
Cuarto Trimestre de 2024</t>
  </si>
  <si>
    <t>De acuerdo con los avances reportados para el segundo trimestre, la Oficina Asesora de Planeación e Innovación Institucional evidencia un avance adecuado en la gestión y resultados de la iniciativa correspondiente.</t>
  </si>
  <si>
    <t>El reporte realizado por el área responsable refleja un avance oportuno en la gestión para la consolidación del informe anual sobre el diseño y/o implementación de lo correspondiente a las hojas de ruta de las PIIOM.</t>
  </si>
  <si>
    <t>El área realiza el reporte oportunamente y respecto al trimestre anterior amplía la información referente a las estrategias desarrolladas para la gestión de recursos que aporten al Sistema Nacional de Ciencia, Tecnología e Innovación.</t>
  </si>
  <si>
    <t>La iniciativa de Gestión de la Secretaría Técnica del OCAD de la CTeI del SGR muestra un compromiso con la transparencia al reportar abiertamente la falta de proyectos presentados para viabilización y aprobación por parte del OCAD durante el primer trimestre de 2024. 
Teniendo en cuenta la planificación de las metas y el plan bienal de convocatorias se recomienda generar un plan de trabajo detallado que permita determinar la adecuada ejecución para los periodos siguientes.</t>
  </si>
  <si>
    <t>De acuerdo con el reporte realizado por la Secretaría Técnica del OCAD de CTeI del SGR, no se evidencia un cumplimiento adecuado de la meta programada para el segundo trimestre, la Oficina Asesora de Planeación e Innovación Institucional recomienda adelantar las gestiones pertinentes con el OCAD para asegurar la presentación de los proyectos pendientes en el siguiente trimestre.</t>
  </si>
  <si>
    <t>En línea con los avances reportados en la iniciativa "Colombia Robótica 2024", la Oficina Asesora de Planeación e Innovación Institucional recomienda al área responsable solicitar los ajustes a la planeación que se consideren necesarios, de acuerdo con la reestructuración que se menciona para la iniciativa, esto para asegurar que las tareas, indicadores y metas asociadas reflejen efectivamente el enfoque de la iniciativa.</t>
  </si>
  <si>
    <t>Los reportes realizados por el área responsable reflejan adecuadamente la gestión para alcanzar los resultados esperados en la iniciativa "Orquídeas Mujeres en la Ciencia 2024".</t>
  </si>
  <si>
    <t>La Oficina Asesora de Planeación e Innovación Institucional evidencia que el reporte se realiza con el suficiente detalle que permite conocer el avance de la iniciativa. Sin embargo, se recomienda identificar las posibles situaciones que impliquen riesgos para el cumplimiento de las metas y solicitar oportunamente los ajustes correspondientes.</t>
  </si>
  <si>
    <t>El Segundo trimestre de la iniciativa "Centros de Interés en CTeI" muestra un avance en la identificación de alternativas que permitan lograr el cumplimiento de las metas, teniendo en cuenta la resolución 0636 del 21 de marzo de 2024, que declara desierta la convocatoria 947 de 2023. La Oficina Asesora de Planeación e Innovación Institucional recomienda solicitar los ajustes a la planeación que correspondan a las alternativas identificadas para el cumplimiento de las metas.</t>
  </si>
  <si>
    <t>La iniciativa "Jóvenes Investigadores e Innovadores" alcanzó un cumplimiento adecuado en el segundo trimestre de acuerdo con la programación de sus metas. Se recomienda mantener el trabajo articulado y de ser necesario realizar oportunamente las alertas correspondientes respecto al mecanismo asociado con la ANH.</t>
  </si>
  <si>
    <t>En el segundo trimestre de 2024 se evidencia un cumplimiento superior al planeado para las estrategias desarrolladas con colfuturo, por lo cual, la Oficina Asesora de Planeación e Innovación Institucional recomienda al área realizar oportunamente las solicitudes de ajuste a la planeación de tal manera que se reflejen adecuadamente los esfuerzos del Ministerio.
Se recomienda mantener el trabajo articulado y de ser necesario realizar oportunamente las alertas correspondientes respecto al impacto de las metas o cambios en los mecanismos que aportan a estos indicadores y tareas. En este sentido, se eleva una alerta sobre la pertinencia de reprogramar la meta asociada a la convocatoria del SGR en tanto los cronogramas del OCAD pueden afectar su cumplimiento en el 2024.</t>
  </si>
  <si>
    <t>Respecto a la iniciativa de modernización del Sistema Nacional de Ciencia, Tecnología e Innovación (SNCTeI) se reitera la recomendación de definir y/o reestructurar los indicadores así como la planificación de las tareas para los siguientes periodos de reporte que permitan dar cuenta de los resultados de la iniciativa. De igual forma se observa la necesidad de realizar una mesa de trabajo que permita identificar las alternativas para reflejar adecuadamente la gestión y planeación de la iniciativa.</t>
  </si>
  <si>
    <t>La Oficina Asesora de Planeación e Innovación Institucional evidencia un cumplimiento adecuado de la gestión y metas de la iniciativa en el periodo reportado. 
Se recomienda mantener el trabajo articulado y de ser necesario realizar oportunamente las alertas correspondientes.</t>
  </si>
  <si>
    <t>De acuerdo con los avances reportados para el segundo trimestre, la Oficina Asesora de Planeación e Innovación Institucional evidencia un avance adecuado en la gestión y resultados de la iniciativa correspondiente.
Se recomienda mantener el trabajo articulado y solicitar el ajuste a la planeación que permita reflejar adecuadamente la gestión de la convocatoria 937 de 2023</t>
  </si>
  <si>
    <t>El reporte realizado por los responsables refleja la gestión realizada en el segundo trimestre, avanzando en las actividades que permitan el cumplimiento de la meta anual. 
Se recomienda proporcionar información más detallada sobre las actividades para el cumplimiento de las tareas establecidas.</t>
  </si>
  <si>
    <t>Durante el segundo trimestre el Programa Jóvenes Ciencia para la Paz reporta los avances en las convocatorias en los municipios de Quibdó, Buenaventura, Tumaco y el Departamento de San Andrés, Providencia y Santa Catalina.
Se recomienda realizar un seguimiento continuo de los proyectos seleccionados, especialmente en términos de contribución a la paz y desarrollo local.</t>
  </si>
  <si>
    <t>El Programa de Beneficios Tributarios presenta avances que responden a la gestión planificada.
Se recomienda mantener el trabajo articulado teniendo las dinámicas de los actores externos como son el CNBT y CONFIS, y de ser necesario realizar oportunamente las alertas correspondientes.</t>
  </si>
  <si>
    <t>El reporte relacionado con el Plan Marco de Implementación del Acuerdo Final para la Terminación del Conflicto - Estrategia CTeI para el Desarrollo Rural, evidencia un avance en las gestiones para el cumplimiento de las metas asociadas. No obstante, de acuerdo con el reporte de la convocatoria 32 del SGR se genera una alerta dado la menor cantidad de proyectos que pasaron la etapa de verificación de requisitos, 
Se recomienda el desarrollo de una mesa de trabajo con las áreas responsables de tal manera que se identifiquen las alternativas que permitan asegurar el cumplimiento de las metas de este indicador asociado al Plan Marco de Implementación.</t>
  </si>
  <si>
    <t xml:space="preserve">En el primer trimestre del 2024, la Dirección de Gestión de Recursos para la CTeI del Ministerio de Ciencia, Tecnología e Innovación inició la implementación de mecanismos para promover la financiación de proyectos de investigación, desarrollo científico e innovación en transición energética, con el objetivo de garantizar el acceso a una energía asequible, segura, sostenible y moderna. 
Se recomienda proporcionar información más detallada sobre las actividades para el cumplimiento de las tareas establecidas.
</t>
  </si>
  <si>
    <t xml:space="preserve">En el segundo trimestre del 2024, la Dirección de Gestión de Recursos para la CTeI del Ministerio de Ciencia, Tecnología e Innovación continua con la implementación de mecanismos para promover la financiación de proyectos de investigación, desarrollo científico e innovación en transición energética, con el objetivo de garantizar el acceso a una energía asequible, segura, sostenible y moderna. 
Se recomienda mantener el trabajo articulado y de ser necesario realizar oportunamente las alertas correspondientes.
</t>
  </si>
  <si>
    <t>Desde la Oficina Asesora de Planeación e Innovación Institucional se recomienda establecer una mesa de trabajo para definir y/o reestructurar los indicadores así como la planificación de las tareas para los siguientes periodos de reporte que permitan dar cuenta de los resultados del programa especial.</t>
  </si>
  <si>
    <t>El avance obtenido en el segundo trimestre refleja la gestión en la convocatoria 956 de 2024 de la cual se espera tener el banco definitivo de financiables en octubre, lo cual permitirá el cumplimiento adecuado de las metas asociadas a la iniciativa.
Se recomienda mantener el trabajo articulado y de ser necesario realizar oportunamente las alertas correspondientes respecto al impacto de las metas o cambios en los mecanismos que aportan a estos indicadores y tareas. De igual forma asegurar el reporte oportuno de cada uno de los indicadores y tareas asociadas.</t>
  </si>
  <si>
    <t>En línea con el seguimiento adelantado por la Oficina Asesora de Planeación e Innovación Institucional - OAPII se evidencia que el Área responsable cumplió con lo establecido respecto del indicador y tareas para el segundo trimestre de la vigencia 2024.
Se recomienda mantener el trabajo articulado y de ser necesario realizar oportunamente las alertas correspondientes.</t>
  </si>
  <si>
    <t>La Dirección de Vocaciones y Formación, realizó el diseño técnico de la Convocatoria Orquídeas: Mujeres en la Ciencia 2024, cuyas líneas temáticas son: Bioeconomía, Ciencia para la Paz, y Derecho Humano a la Alimentación. Los proyectos de investigación, desarrollo tecnológico y/o innovación que se seleccionen, aportarán al desarrollo de las rutas en mención, a través de los productos esperados. Entre ellos, productos relacionados con la generación de nuevo conocimiento, la apropiación social del conocimiento mediante acciones de socialización del mismo, acciones de formación de talento humano y productos tecnológicos e innovadores.
De acuerdo con el cronograma, la convocatoria fue publicada el día 12 de febrero de 2024 y su cierre fue el 12 de abril y en donde se presentaron, según lo informado por la Dirección de Gestión del Recurso- DGR, a través de correo del 10 de mayo, 444 propuestas de proyectos. Por lo cual se publicó adenda el 19 de junio de 2024 en donde se establece que la publicación del listado definitivo Será el 31 de julio.
Se adjunta captura de pantalla de la publicación de la adenda, la adenda y correo de la DGR sobre el número de propuestas presentadas.</t>
  </si>
  <si>
    <t xml:space="preserve">En el marco del Programa Orquídeas, convocatoria 948 - 2024, la Dirección de Vocaciones y Formación, se encuentra a la espera de la publicación del banco definitivo de este mecanismo. Con la información que suministrará la DGR, tendremos cifras correspondientes a los propuestas presentadas en las líneas temáticas de Bioeconomía, Ciencia para la Paz y Derecho Humano a la Alimentación. </t>
  </si>
  <si>
    <t>Para el periodo de reporte, se desarrollaron de dos grandes pilares dentro de las actividades que se tienen establecidas como tareas para el cumplimiento del indicador:
1.Finalizar y concluir el estudio que se ha denominado “IDENTIFICACIÓN DE NUEVOS MECANISMOS DE FINANCIACIÓN EN CTeI”.
2.Construcción y puesta en marcha los nuevos mecanismos de financiación estudiados y propuestos.
Como principales fuentes de insumos se tiene una serie de información registrada en bases de datos para la exploración y búsqueda, de este modo se han creado unos mecanismos mediante bases de datos que permiten al equipo de gestión de recursos del CTeI generar y aprovechar distintas alternativas a través de diferentes organismos como fundaciones globales y locales, así como fundaciones filantrópicas y organizaciones público privadas para la exploración del aprovechamiento de nuevas fuentes de financiación para la CTeI.</t>
  </si>
  <si>
    <t>Para el segundo trimestre de 2024 se tuvo un avance total del 56,88%, derivado de lo desarrollado en los siguientes componentes:
1. Artículos 107, 170 y 171: En el marco del Derecho a la Ciencia, la Democratización de la Ciencia y la Ciencia Abierta, se avanzó en el periodo con las Mesas Técnicas de Propiedad Intelectual para la reglamentación de los artículos 107, 170 y 171. A partir de estas reuniones se elaboró un cronograma y los delegados de los equipos se comprometieron a construir y entregar insumos que sirvieran como base para la política y la elaboración del borrador del decreto reglamentario.
 Así mismo, se radicó ante la Oficina Asesora Jurídica una solicitud de modificación de agenda regulatoria a través de la memoria justificativa, con el objetivo de que dicha oficina gestionara la solicitud de modificación en la agenda ante los entes responsables.
Paralelamente, se elaboró un primer borrador del decreto reglamentario, el cual está siendo divulgado al interior del Ministerio.
Avance: 40%
Áreas que reportan: DDTI y DCAC
2. Artículo 225: En el marco del Fortalecimiento de la Institucionalidad para el Sector de CTeI, se avanzó en un 60% derivado del análisis realizado como resultado de la socialización y retroalimentación del proyecto de ley y del estudio justificativo. En este ejercicio se realizó acercamiento con otras entidades como la Agencia Presidencial de Cooperación Internacional, buscando precisamente la articulación técnica y jurídica con grupos de interés  (acercamientos con otras entidades y sectores administrativos).
Avance: 60%
Áreas que reportan: DTH
3. Artículo 226: En el marco de las Políticas de Investigación e Innovación Orientadas por Misiones, se avanzó un 90% a través de las revisiones realizadas muy a fondo de cada uno de los cinco documentos de las hojas de ruta, que serán publicadas en el tercer trimestre de 2024, y de las cuales el Ministerio se encuentra adelantando los trámites pertinentes para su publicación. Así mismo, se ha realizado una revisión del nivel de similitud de cada documento previo a su publicación.
Avance: 90%
Áreas que reportan: VTASC
4. Artículo 258: En el marco de la Inversión en Investigación y Desarrollo, Se avanzó al 38% a través del desarrollo de actividades como una reunión con el Departamento Nacional de Planeación y la OAPII, a fin de definir aspectos como: 1. El posible marco de inversión donde por cada sector se informará el porcentaje de inversión que deberán destinar para investigación y desarrollo (I+D); 2. La metodología para la formulación de proyectos de investigación y desarrollo (con sus componentes, guías, manuales, ayudas, etc.), como insumo para el desarrollo de una agenda de sensibilización, capacitación a los sectores públicos para que conozcan cómo pueden desarrollar programas, proyectos de inversión en I+D que deberán financiar con los recursos que cada sector destine para inversión en I+D.
Adicionalmente, y con el apoyo de la OAJ se analizaron aspectos internos como la adecuación institucional para cumplir con la puesta en marcha de la reglamentación mediante una circular que será construida en conjunto con DNP, MinCiencias y otras entidades; razón por lo cual no se encuentra incluido en la agenda regulatoria.
Avance: 38%
Áreas que reportan:  Dirección de Ciencia</t>
  </si>
  <si>
    <t>Durante el segundo trimestre de 2024, se encontraba programado la presentación de proyectos por parte de la Secretaría Técnica para la viabilizarían, priorización y aprobación por parte del Órgano Colegiado de Administración y Decisión (OCAD) de Ciencia, Tecnología e Innovación (CTeI), correspondiente a la Convocatoria 32 "Convocatoria para la conformación de un listado de proyectos elegibles que contribuyan a resolver los retos asociados con el derecho a la alimentación – Colombia por un campo productivo y sostenible".
El cronograma de la citada convocatoria establecía la fecha del 14 de junio de 2024, como la fecha límite para terminar la revisión de cumplimiento de requisitos del SGR para su presentación al OCAD. Como resultado de esta actividad se obtuvo que de los 217 proyectos que quedaron en el listado definitivo de elegibles, 64 proyectos fueron transferidos a SUIFP-SGR y 22 proyectos alcanzaron el cumplimiento de requisitos del SGR.
Teniendo en cuenta que el alcance de la Convocatoria es departamental, se encontró que los 22 proyectos que cumplieron requisitos para su presentación al OCAD, impactaban a 10 departamentos, quedando 12 departamentos sin beneficiarse de los recursos asignados a la Convocatoria, además del departamento de Arauca del cual la entidad proponente no transfirió su proyecto a SUIFP.
La anterior situación fue puesta en conocimiento al vértice de Universidades del OCAD, y sería socializada a los miembros del OCAD en la siguiente sesión, con el fin de establecer las acciones a seguir, como es modificar el cronograma de la actividad de cumplimiento de requisitos, para que los 32 departamento tengan la posibilidad de beneficiarse con los recursos de la Convocatoria, dado que si se continua con la viabilización, priorización y aprobación de los 22 proyectos que cumplieron requisitos, por la normatividad del SGR ya no podrían presentarse más proyectos para ser financiados.
Por lo anterior, la meta del 30% que correspondía a la presentación de los proyectos de la Convocatoria 32 al OCAD, no se cumplió.</t>
  </si>
  <si>
    <t xml:space="preserve">	En el marco del programa Colombia Robótica, se proyectó la realización de 4 campamentos STEAM, durante el segundo trimestre MinCiencias realizó la reestructuración programa especial Colombia Robótica, que incluye el rediseño metodológico de los campamentos.
En consecuencia, para dar cumplimiento a este indicador, durante el siguiente trimestre, se realizará una convocatoria abierta para la selección de la(s) entidad(es) aliada(s) para la ejecución del programa especial Colombia Robótica, de acuerdo con los lineamientos del Ministerio de Ciencia, Tecnología e Innovación para la contratación, lo cual permitirá alcanzar el cumplimiento de este indicador.</t>
  </si>
  <si>
    <t>En el marco del programa Colombia Robótica, se proyecta una participación de 1200 niñas, niños y adolescentes en los campamentos STEAM, durante el segundo trimestre MinCiencias realizó la reestructuración programa especial Colombia Robótica, que incluye el rediseño metodológico de los campamentos.
En consecuencia, para dar cumplimiento a este indicador, durante el siguiente trimestre, se realizará una convocatoria abierta para la selección de la(s) entidad(es) aliada(s) para la ejecución del programa especial Colombia Robótica, de acuerdo con los lineamientos del Ministerio de Ciencia, Tecnología e Innovación para la contratación, lo cual permitirá alcanzar el cumplimiento de este indicador.</t>
  </si>
  <si>
    <t>En el marco del programa Colombia Robótica, se proyectaron 7 Laboratorios dotados para el desarrollo de pensamiento científico y habilidades en CTeI, durante el segundo trimestre MinCiencias realizó la reestructuración programa especial Colombia Robótica, que incluye el rediseño de los ambientes de aprendizaje STEAM para el desarrollo de vocaciones científicas y habilidades del Siglo XX a través de la robótica.
Para dar cumplimiento a este indicador, durante el siguiente trimestre, se realizará una convocatoria abierta para la selección de la(s) entidad(es) aliada(s) para la ejecución del programa especial Colombia Robótica, de acuerdo con los lineamientos del Ministerio de Ciencia, Tecnología e Innovación para la contratación, lo cual permitirá alcanzar el cumplimiento de este indicador.</t>
  </si>
  <si>
    <t>En el marco del programa Colombia Robótica, se proyectó la conformación de 6 redes para dinamizar los ecosistemas regionales de CTeI entorno a las habilidades STEAM, durante el segundo trimestre MinCiencias realizó la reestructuración programa especial Colombia Robótica, que incluye estrategias para la dinamización de los ecosistemas regionales de CTeI.
Para dar cumplimiento a este indicador, durante el siguiente trimestre, se realizará una convocatoria abierta para la selección de la(s) entidad(es) aliada(s) para la ejecución del programa especial Colombia Robótica, de acuerdo con los lineamientos del Ministerio de Ciencia, Tecnología e Innovación para la contratación, lo cual permitirá alcanzar el cumplimiento de este indicador.</t>
  </si>
  <si>
    <t xml:space="preserve">La Dirección de Vocaciones y Formación diseñó la Convocatoria Orquídeas: Mujeres en la Ciencia 2024, la cual busca la creación de un listado de alianzas elegibles para la selección de proyectos de investigación, desarrollo tecnológico, y/o innovación, que sean realizados como una estancia postdoctoral, vinculando a mujeres con doctorado, en cada una de las alianzas. Con esta convocatoria, se busca fomentar la inserción laboral de 119 Mujeres con doctorado. De acuerdo con la información suministrada por la DGR, a través de correo electrónico, se presentaron 444 propuestas, por lo cual, se hizo necesario presentar ADENDA publicada el 19 de junio de 2024, en donde se establece que la publicación del listado definitivo de elegibles - Eje Nacional y Eje Pacifico será el 31 de julio.
Se adjunta correo de la DGR, captura de pantalla de la publicación de la adenda y la adenda </t>
  </si>
  <si>
    <t>La Dirección de Vocaciones y Formación diseñó la Convocatoria Orquídeas: Mujeres en la Ciencia 2024, la cual busca la creación de un listado de alianzas elegibles para la selección de proyectos de investigación, desarrollo tecnológico, y/o innovación, que sean realizados como una estancia postdoctoral, vinculando, en cada una de las alianzas, a una Joven Investigadora e Innovadora, en calidad de estudiante de pregrado o recién graduada de un programa técnico, tecnológico o profesional. Con esta convocatoria, se busca fomentar la vocación, formación e inserción laboral de 119 Jóvenes Investigadoras e Innovadoras.
De acuerdo con la información suministrada por la DGR, a través de correo electrónico, se presentaron 444 propuestas, por lo cual, se hizo necesario presentar ADENDA publicada el 19 de junio de 2024, en donde se establece que la publicación del listado definitivo de elegibles - Eje Nacional y Eje Pacifico será el 31 de julio.
Se adjunta correo de la DGR, captura de pantalla de la publicación de la adenda y la adenda</t>
  </si>
  <si>
    <t>Al cierre de la convocatoria del programa crédito beca Colfuturo, se obtuvieron un total de 2,016 seleccionados, de los cuales 1,800 tienen interés en continuar su formación en Maestría y Especializaciones. Del total de estos beneficiarios, 55,3% son mujeres, el 44,3% son hombres, y 1,3% del total se encuentran dentro de la categoría de enfoque diferencial. Los países de destino de mayor interés para los beneficiarios son Reino Unido (21,72%) y Estados Unidos (17,72%).
En este sentido, se superó la meta establecida para el segundo trimestre. Esto se logró gracias a la disponibilidad de recursos por parte de iniciativa privada que compone el mecanismo y la alta demanda de la convocatoria, lo que permitió acoger a 948 beneficiarios adicionales a los previstos.</t>
  </si>
  <si>
    <t xml:space="preserve">La convocatoria 950 de 2024 financiará 6 proyectos, 3 corresponde al eje temático de Inteligencia Artificial y 3 corresponde al eje temático de tecnologías aeroespaciales. 
 ID 109922: estrategia de uso y apropiación del conocimiento mediante talleres de creación, working papers, publicaciones editoriales no especializadas, producción de contenido digital, desarrollo Web, boletín de divulgación de resultados de investigación y manuales o guías especializadas. Actividad a realizar entre el mes 5 y el mes 18 de ejecución del proyecto. 
 ID 109964: estrategia de uso y apropiación del conocimiento mediante talleres de formación técnica avanzada, seminarios web y sesiones prácticas en campo. Actividad a realizar entre el mes 10 y el mes 18 de ejecución del proyecto. 
 ID 109992: estrategia de uso y apropiación del conocimiento está a cargo de la Alianza BioCare. IA, el cual desplegara y colocara en marcha durante los 17 meses de duración el proyecto el plan de apropiación mediante formación, capacitaciones y divulgación. Actividad a realizar entre el mes 13 y el mes 18 de ejecución del proyecto. </t>
  </si>
  <si>
    <t>La convocatoria 950 de 2024 dio apertura el día 26 de marzo de 2024 y cerró el 6 de mayo de 2024. Una vez surtido el proceso de evaluación de la convocatoria se obtuvieron los siguientes resultados: 95 propuestas inscritas, 46 propuestas que cumplen con los requisitos mínimos, de los cuales fueron financiadas 6: 3 corresponde al eje temático de Inteligencia Artificial y 3 corresponde al eje temático de tecnologías aeroespaciales. Sin embargo, en términos del indicador de proyectos de ciencia, tecnología e innovación financiados por MinCiencias, se espera realizar el reporte en el tercer trimestre, dado que hasta el 20 de junio de 2024 se publicó el banco definitivo de la convocatoria 950 de 2024.</t>
  </si>
  <si>
    <t>En el marco del Convenio Especial de Cooperación 640-2023 suscrito entre SENA y MinCiencias, se realizó el Comité Técnico No. 6 el 19 de junio de 2024 donde se expuso la propuesta construida entre el SENA y MinCiencias para el ajuste de los términos de referencia considerando la etapa previa de transferencia de conocimiento y fortalecimiento de capacidades a los posibles proponentes (organizaciones productivas rurales) en la formulación de los proyectos y divulgación de la oferta institucional a través de los Tecnoparques SENA. También se solicitó la modificación de la apertura de la convocatoria al tercer trimestre del año, conforme con el Plan Anual de Mecanismos, la cual fue gestionada y avalada por la OAPII. En el marco de la convocatoria 943 de 2023 “SENAINNOVA” por un campo productivo y sostenible, de los 45 proyectos elegibles y financiables, 37 suscribieron contrato en el primer semestre del año 2024 e iniciaron su ejecución. Para el segundo trimestre de 2024 se reporta el primer desembolso por el 80% de los recursos de financiación para 30 de estos proyectos y los 7 restantes se encuentran en trámite de desembolso.</t>
  </si>
  <si>
    <t>A continuación, se presenta el reporte del indicador “Jóvenes en ciencia para la paz beneficiados” por cada capítulo en el que se implementa el programa.
Capítulo Buenaventura
En la primera convocatoria del programa se recibieron 125 postulaciones de las cuales 96 propuestas fueron evaluadas y se obtuvo un banco de elegibles conformado por 16 iniciativas. Dado que no se cumplió la meta se aperturó una segunda convocatoria que obtuvo 103 postulaciones de las cuales 40 surtieron el proceso de evaluación y se obtuvo un banco de 11 propuestas elegibles. Finalmente, en el segundo trimestre de 2024 se aperturó una tercera convocatoria que la cual recibió 57 postulaciones y de estas 45 fueron habilitadas para el proceso de evaluación que se encuentra en curso para la fecha de corte de este reporte. Lo anterior, nos brinda un total de 27 Iniciativas seleccionadas equivalente a 36 jóvenes beneficiarios hasta el momento.
Finalmente, se reporta que se llevaron a cabo actividades como el acompañamiento técnico de parte de MinCiencias a la Cámara de Comercio de Buenaventura en el marco de la tercera convocatoria del programa para la selección de las 27 iniciativas restantes a seleccionar para el capítulo Buenaventura. Por lo cual, al cierre de trimestre se continúa en las actividades de evaluación de las propuestas habilitadas para el proceso y para la conformación del banco de elegibles preliminar.
Capítulo Quibdó
En la primera convocatoria del programa se recibieron 145 postulaciones de las cuales 85 propuestas fueron habilitadas para el proceso de evaluación y se conformó un banco de 16 iniciativas elegibles. Razón por la cual se aperturó una segunda convocatoria que obtuvo un total de 86 postulaciones de las cuales 38 cumplían los requisitos para el proceso de evaluación que dio como resultado un banco de 15 propuestas elegibles. No obstante, la meta no se cumplió y se requirió una tercera convocatoria en la cual se recibieron 34 postulaciones de las cuales 31 fueron habilitadas para evaluación a partir de las cuales se obtuvo un banco de 20 propuestas elegibles. Que nos brinda un total de 50 iniciativas seleccionadas equivalentes a 73 jóvenes beneficiarios.
Capítulo Tumaco
En la primera convocatoria del programa se obtuvieron 107 postulaciones de las cuales 99 se fueron al proceso de evaluación y se obtuvo un banco de 11 propuestas elegibles. Dado que no se cumplió la meta se aperturó una segunda convocatoria en la que se obtuvo 91 postulaciones y de ellas 82 fueron habilitadas para ser evaluadas. Lo anterior, dio paso a la conformación de un banco de elegibles integrado por 27 iniciativas adicionales. Sin embargo, aún no se cumplía la meta por lo cual en el segundo trimestre del 2024 se aperturó una tercera y última convocatoria en la que se inscribieron 36 proponentes de los cuales 32 se cumplían requisitos para el proceso de evaluación. Cuyo resultado fue un banco de 18 propuestas elegibles. Finalmente, se cumplió la meta de seleccionar las 50 iniciativas que corresponden al capítulo Tumaco y que equivalen a 68 jóvenes beneficiarios.
Capítulo San Andrés, Providencia y Santa Catalina
En el segundo trimestre del 2024 para el capítulo de San Andrés, Providencia y Santa Catalina cerró la convocatoria y actualmente se está llevando a cabo el proceso de evaluación de las 70 postulaciones. Lo anterior incluye las visitas de validación y las sustentaciones a los postulantes residentes de las Islas San Andrés y Providencia.</t>
  </si>
  <si>
    <t>1)Se definió el mecanismo de Convocatoria (100%). En este trimestre se logró avanzar en el diseño y publicación (14 de junio) de la Convocatoria 956 Ecosistemas de Ciencia y Paz para la Transformación Territorial (https://minciencias.gov.co/convocatorias/convocatoria-956-ecosistemas-ciencia-y-paz-para-la-transformacion-territorial ), con cierre el 16 de agosto.
2)Con respecto a la contratación, hacia el 21 de octubre se tendrá un banco definitivo de elegibles y financiables de proyectos (40%).
3)No se ha iniciado la ejecución del programa, hasta que no se definan los proyectos elegibles y se avance en el proceso de contratación.
La convocatoria 956 cuenta con dos líneas temáticas:
a. Fortalecimiento de sistemas agrícolas y/o pesqueros sostenibles, con tres sublíneas temáticas: 1.1. Investigación y/o desarrollo tecnológico e implementación de prácticas agroecológicas y/o acuicultura ecológica; 1.2. Investigación y desarrollo tecnológico para la pesca sostenible; y, 1.3. Investigación y desarrollo tecnológico para la transformación y/o conservación de alimentos.
línea temática 2. Usos alternativos de planta de cannabis y hoja de coca, con dos sublíneas temáticas: 2.1. Generación de conocimiento para usos sostenibles de la planta de cannabis y hoja de coca; y, 2.2. Estandarización de variedades de la planta de cannabis</t>
  </si>
  <si>
    <t>Este trimestre se reporta de acuerdo a la ficha elaborada en Excel, la gestión para las categorías de:
Términos de referencia aprobados
Apertura de convocatorias para internacionalización del capital humano (AMSUD, DAAD, ECOSNORD)
Gestión con la Oficina de Comunicaciones la difusión masiva por los canales oficiales de Min ciencias
Cierre de recepción de postulaciones
Se revisó la información con los aliados correspondientes para la elaboración de los TDR y que así mismo fuesen aprobados, dentro de las evidencias se encontrará la información pertinente a cada categoría.
Se reporta también la realización del pago de las membresías por un valor total de Seiscientos Millones Seiscientos Noventa Mil Ciento Noventa y Cinco pesos ($600,690,195).</t>
  </si>
  <si>
    <t>Durante abril, GGGI y MinCiencias enviaron un formulario a las empresas del banco de elegibles de la Convocatoria Mapbio 3.0 para actualizar información relevante sobre sus bioproductos y necesidades de asistencia técnica. Se recibieron tres aplicaciones de Agrosavia, Hugo Restrepo y Cia S. A, y Bioagrotech, interesadas en recibir asistencia en 2024. Se realizaron entrevistas entre el 6 y el 10 de mayo para seleccionar dos beneficiarios, evaluando capacidad administrativa, impacto social/ambiental, asistencia técnica y viabilidad comercial. Hugo Restrepo y Agrosavia obtuvieron las mejores puntuaciones debido a la madurez de sus proyectos y claridad en sus necesidades. Los memorandos de entendimiento con Hugo Restrepo y Agrosavia se estaban elaborando para finales de junio, y se están estructurando términos de referencia para consultorías que acelerarán los bioproductos seleccionados.
Para el segundo trimestre, se ha avanzado en la preparación de los Cursos CABBIO programados para 2025. Esto incluye la adición de recursos al convenio 429 de 2024, la actualización de términos de referencia, y la organización de la convocatoria, que se publicará en agosto y se evaluará en noviembre. También se han solicitado los documentos necesarios para la programación de mesas técnicas y se han definido fechas clave para la ejecución de los cursos.</t>
  </si>
  <si>
    <t>En el segundo trimestre de la vigencia 2024 las principales actividades en el marco de la iniciativa de aprendizaje organizacional estuvieron enfocadas en la cultura de la innovación, con lo cual se formalizó la estrategia de gamificación en la mesa técnica de transformación cultural e innovación, con cual se implementaron diferentes desafíos con los agentes c4 para ir acumulando puntos EFO (en relación al logo con el que se representa los agentes c4 y se movilizan elementos del Sistema Integrado de Gestión - ver estrategia de gamificación), con esto se incentiva la participación y creatividad de los funcionarios y contratistas del Ministerio, por otro lado se reporta la realización de tres encuentros de desarrollo de capacidades, relacionados con metodologías de innovación, agilismo, design thinking y service blue print. Finalmente se reporta el avance en la creación del micrositio en la intranet donde visibilizan los encuentros y los resultados de las entrevistas realizadas para la construcción del mapa de conocimiento, se envían píldoras de innovación y se realizan los retos de innovación internos en la OAPII</t>
  </si>
  <si>
    <t>A partir del seguimiento adelantado por la Oficina Asesora de Planeación e Innovación Institucional - OAPII se evidencia que el Área responsable cumplió con lo establecido respecto del indicador y tareas para  el segundo trimestre de la vigencia 2024.
Se recomienda mantener el trabajo articulado y de ser necesario realizar oportunamente las alertas correspondientes. En este sentido, se evidencia la necesidad de revisar el estado de avance del mecanismo asociado con la iniciativa de tal manera que se asegure el cumplimiento o se realicen los ajustes correspondientes a la planeación.</t>
  </si>
  <si>
    <t>A partir del seguimiento adelantado por la Oficina Asesora de Planeación e Innovación Institucional - OAPII se evidencia que el Área responsable presenta retrasos con lo establecido respecto del indicador y tareas para  el segundo trimestre de la vigencia 2024.
Se recomienda mantener el trabajo articulado y de ser necesario realizar oportunamente las alertas correspondientes. En este sentido, se evidencia la necesidad de revisar el estado de avance del mecanismo asociado con la iniciativa de tal manera que se asegure el cumplimiento o se realicen los ajustes correspondientes a la planeación.</t>
  </si>
  <si>
    <t>A partir del seguimiento adelantado por la Oficina Asesora de Planeación e Innovación Institucional - OAPII se evidencia que el Área responsable cumplió con lo establecido respecto del indicador y tareas para  el segundo trimestre de la vigencia 2024. 
Se recomienda mantener el trabajo articulado para continuar con el cumplimiento de lo planeado en las metas registradas</t>
  </si>
  <si>
    <t>Durante este periodo se llevo a cabo seguimiento de actividades relacionadas con los mecanismos para la ejecución de los recursos del FIS.
Convocatoria del FIS:
Abril: La convocatoria “Misión Soberanía Sanitaria y Bienestar Social-Territorios Garantes de la Salud” tiene fecha de apertura el 5 de abril del 2024. A partir de allí, por parte de la DGR se comienza con la respuesta de las PQRS relacionadas con este mecanismo, asimismo, se generan espacios de socialización de la convocatoria que permiten la divulgación de la misma. Se anexa la Resolución 0662 del 2024 “Por la cual se ordena la apertura de la convocatoria Misión Soberanía Sanitaria y Bienestar Social - Territorios Garantes de la Salud” (Anexo 1. Resolución 0662 del 2024)
Mayo: se continúa con el proceso de respuesta de las PQRS relacionadas con este mecanismo. Se anexa como evidencia una matriz de respuestas de PQRS realizada por la DGR que consolida todos los requerimientos asociados a esta convocatoria (Anexo 2. Respuestas PQRS Convocatoria FIS).
Junio: Se cierra la convocatoria el día 21 de junio del 2024, de acuerdo con el cronograma propuesto al inicio de la misma. En total, se obtienen radicados 32 Programas de I+D+i, cada uno constituido por tres (3) proyectos de Ciencia, Tecnología e Innovación (CTeI) y un (1) modelo de Evaluación del Programa. Es decir, que se obtienen en total, 96 proyectos de CTeI y 32 modelos de evaluación del programa de I+D+i. Se anexan evidencias relacionadas con el cierre de la convocatoria (Anexo 3. REPORTE CONVOCATORIA 949 - 2024 ENTIDADES // Anexo 4. REPORTE DE CONVOCATORIA 949-2024 24062024 // Anexo 5. REPORTE PERSONAL CONVOCATORIA 949-2024 24062024).
Contratación Directa VECOL
Abril: el 2 de abril del 2024 VECOL hace el envío del Programa ColombiaVac, junto con sus tres (3) proyectos de CTeI (Anexo 6. ENVÍO DE DOCUMENTOS POR VECOL). Posteriormente, el 4 de abril del 2024, se envía a los pares evaluadores externos el documento completo con el fin de emitir un concepto técnico que permita fortalecer la propuesta. Los conceptos técnicos de ellos, son recibidos entre el 13 y 14 de abril del 2024 y enviados a VECOL, en esas mismas fechas, con el fin de que se realice el respectivo ajuste, teniendo en cuenta la retroalimentación realizada por los evaluadores externos (Anexo 7. Concepto técnico primer par evaluador // Anexo 8. Concepto técnico segundo par evaluador).
Mayo: el 14 de mayo del 2024 VECOL hace el envío de los documentos finales de la propuesta, junto con la retroalimentación de los ajustes realizados respecto a lo expuesto y mencionado por los pares evaluadores (Anexo 9. Envío documentos finales VECOL (posterior a pares)). El 23 de mayo del 2024 se realiza Mesa Técnica, Jurídica y Financiera con las áreas correspondientes de la DGR, con el fin de tener la revisión por parte de las mismas, para posteriormente presentar al Comité de la DGR la propuesta y en ese sentido se entregan las versiones corregidas de los documentos (Anexo 10. ACTA MESA TECNICO-JURIDICA CONTRATACION DIRECTA VECOL 23_05_2024__signed).
Junio: el 5 de junio del 2024, se realiza el Comité de la DGR, en el cual se presenta la propuesta de financiación de VECOL y se aprueba en esta instancia (Anexo 11. Inscripción Comité DGR // Anexo 12. Presentación Comité DGR). El 7 de junio del 2024 se hace la radicación del Memorando de Solicitud de Contrato de Recuperación Contingente a la Dirección de Gestión de Recursos (Anexo 13. MEMORANDO VECOL), el cual servirá de insumo para la construcción de la minuta del contrato, junto con este documento, se hace la firma de los Estudios previos del contrato como justificación para la contratación (Anexo 14. ESTUDIOS PREVIOS FIRMADOS). Luego de la revisión de la Minuta del contrato, VECOL solicita, se hagan unos ajustes en la Cláusula de Propiedad Intelectual, por lo cual, el 12 de junio del 2024 se radica un Memorando de Alcance de esta cláusula. Finalmente, se hace la firma del contrato el día 17 de junio del 2024 (Anexo 16. CLAUSULADO DEL CONTRATO DE FINANCIAMIENTO DE RECUPERACIÓN CONTINGENTE No. 532 - 2024), en el cual se incluye el Programa de I+D+i, junto con sus tres (3) Proyectos de CTeI asociados.
Se adjunta en la Carpeta de VECOL, del mes de 6. Junio los documentos relacionados con los 3 proyectos financiados a VECOL.</t>
  </si>
  <si>
    <t>Para el logro del indicador de “Niñas, niños y adolescentes apoyados en su vocación científica” el Ministerio de Ciencia, Tecnología e Innovación trabaja en cooperación para la ejecución de programas y proyectos para el fomento de las vocaciones científicas en la población infantil y juvenil con los sectores productivo, social, académico y gubernamental, comprometidos con el desarrollo del país en los diversos ámbitos territoriales. Para ello, suscribió convenios especiales de cooperación a través del Fondo Francisco José de Caldas. Adicionalmente, cuenta con recursos de la asignación para la CTeI del Sistema General de Regalías. Con ello busca movilizar y comprometer a los actores nacionales, regionales y locales, para el fortalecimiento de las capacidades regionales en ciencia, tecnología e innovación.
Como avance en el logro del indicador, Al cierre del segundo trimestre del 2024 se reporta la vinculación al programa Ondas de 1501 niñas, niños y adolescentes en los departamentos de Bolívar, Boyacá, Caldas, Cauca, Cundinamarca y Sucre, lo que indica a la fecha el cumplimiento de la meta asociada al indicador de “niñas, niños y adolescentes apoyados en su vocación científica”.</t>
  </si>
  <si>
    <t>En el marco de este indicador se desarrollan las actividades relacionadas con el programa "Colombia Robótica 2024", el programa Ondas y la iniciativa "Centros de Interés en CTeI", de acuerdo con los reportes del área técnica, se evidencian avances de acuerdo con lo planeado, no obstante, se comunicaron diferentes obstáculos en la ejecución.
Se recomienda desarrollar las acciones para asegurar el cumplimiento de las metas establecidas teniendo en cuenta los ajustes que se han planteado a las diferentes iniciativas que aportan al programa.</t>
  </si>
  <si>
    <t>A partir del seguimiento adelantado por la Oficina Asesora de Planeación e Innovación Institucional - OAPII se evidencia que las áreas responsables cumplieron con lo establecido respecto del indicador para el segundo trimestre de la vigencia 2024.
Se recomienda mantener el trabajo articulado y de ser necesario realizar oportunamente las alertas correspondientes.</t>
  </si>
  <si>
    <t>A partir del seguimiento adelantado por la Oficina Asesora de Planeación e Innovación Institucional - OAPII se evidencia que las áreas responsables presentaron un sobrecumplimiento con lo establecido respecto del indicador para el segundo trimestre de la vigencia 2024.
Se recomienda realizar oportunamente las alertas correspondientes.</t>
  </si>
  <si>
    <t>El Ministerio de Ciencia, Tecnología e Innovación reconoce la importancia que tiene la investigación, el desarrollo tecnológico y la innovación en el cierre de brechas y en la construcción de escenarios para la construcción de paz en las regiones. Por esta razón, la Convocatoria 956 Ecosistemas de Ciencia y Paz para la Transformación Territorial tiene un fuerte componente territorial expresado en dos vías:
1) Los proyectos de investigación, desarrollo tecnológico e innovación que se desarrollen en municipios que hagan parte de los Programas de Desarrollo con Enfoque Territorial (PDET) o las Zonas más Afectadas por el Conflicto Armado (ZOMAC), tendrán un puntaje adicional en el numeral 14-CRITERIOS DE EVALUACIÓN.
2) Los proyectos presentados deberán ejecutarse en los siguientes territorios priorizados: Montes de María (departamentos de Sucre y Bolívar); Piedemonte amazónico (Caquetá y Putumayo); Eje cafetero (Caldas, Quindío y Risaralda); y, Pacífico sur (Nariño, Valle del Cauca y Cauca).
De acuerdo con lo anterior, los territorios (departamentos y municipios) seleccionados dependen de los proyectos presentados y que después del proceso de evaluación se declaren definitivos elegibles y financiables por cada línea temática con el fin de contribuir a la implementación de tres misiones: Bioeconomía y Territorio, Ciencia para la paz y Derecho Humano a la Alimentación.</t>
  </si>
  <si>
    <t>Alianzas apoyadas para el aprovechamiento del conocimiento, la conservación y el uso de la biodiversidad, sus bienes y servicios ecosistémicos - Estrategia de apropiación social del conocimiento e innovación social en territorio (Ecosistema de Ciencia y Paz para la transformación territorial)</t>
  </si>
  <si>
    <t>Territorios en conflicto, transición y /o consolidación  con programas o proyectos de Ciencia, Tecnología e Innovación que den respuesta a demandas sociales, productivas y/o ambientales desarrollados con actores locales - Estrategia de apropiación social del conocimiento e innovación social en territorio (Ecosistema de Ciencia y Paz para la transformación territorial)</t>
  </si>
  <si>
    <t>Programas y proyectos de CTeI apoyados, orientados a la reducción de las brechas territoriales, étnicas y de género ejecutados o en ejecución - Estrategia de apropiación social del conocimiento e innovación social en territorio (Ecosistema de Ciencia y Paz para la transformación territorial)</t>
  </si>
  <si>
    <t>Estrategia de apropiación social del conocimiento e innovación social en territorio (Ecosistema de Ciencia y Paz para la transformación territorial)</t>
  </si>
  <si>
    <t>Jóvenes y/o equipos de jóvenes con transferencia de conocimiento y generación de capacidades en Gestión de la Innovación</t>
  </si>
  <si>
    <t>Ideas de negocio, emprendimientos y/o prototipos innovadores con enfoque de CTeI</t>
  </si>
  <si>
    <t>Durante el segundo trimestre de 2024 se avanzó en un 20% en las etapas de diseño y formulación de las iniciativas aprobadas en la agenda: la Política de "Formación e Inserción Laboral de Capital Humano de Alto Nivel", "Conpes IA" y la "Política de niñas, jóvenes y mujeres en áreas STEM (Ley 2314). Así mismo, se avanzó en un 20% en el Plan de evaluación de Políticas, Planes y Programas a través del seguimiento a las evaluaciones de impacto de los Programas: Ondas y Jóvenes Investigadores e Innovadores (2001-2021), Fondo de Investigación en Salud - FIS y Beneficios Tributarios.</t>
  </si>
  <si>
    <r>
      <rPr>
        <b/>
        <sz val="10"/>
        <rFont val="Verdana"/>
        <family val="2"/>
      </rPr>
      <t>2do Trimestre Diseñar e implementar los nuevos mecanismos financieros para la financiación de programas, proyectos y actividades de CTeI.</t>
    </r>
    <r>
      <rPr>
        <sz val="10"/>
        <rFont val="Verdana"/>
        <family val="2"/>
      </rPr>
      <t xml:space="preserve">
Como principales fuentes de insumos se tiene una serie de información registrada en bases de datos para la exploración y búsqueda, de este modo se han creado unos mecanismos mediante bases de datos que permiten al equipo de gestión de recursos del CTeI generar y aprovechar distintas alternativas a través de diferentes organismos como fundaciones globales y locales, así como fundaciones filantrópicas y organizaciones publico privadas para la exploración del aprovechamiento de nuevas fuentes de financiación para la CTeI. Gracias a la información recolectada y que se tienen dentro de estas bases de datos se han logrado establecer y sostener reuniones con agencias gubernamentales, privadas y mixtas, lo cual ha permitido que se tenga un relacionamiento y se incursione en la necesidad que es latente mediante innumerables organizaciones a nivel mundial y de carácter nacional dispuestas a sentarse a generar un dialogo generando propuestas viables para financiar proyectos de investigación sobre una diversidad de temas, siendo el mayor atractivo de inversión los productos producidos. en grandes empresas con el objetivo de solucionar problemas existentes o que generen un gran impacto en la sociedad. productos y/o servicios o participar en la mejora de los procesos, procedimientos, lenguajes de programación y aspectos relacionados de dichas empresas, apoyando proyectos, programas y actividades del CTeI. El intercambio de conocimiento, así como de recursos, facilita el progreso científico y tiene cabida dentro de un ecosistema dinámico e interconectado en el que los ejes clave aprovechan recursos subyacentes como el talento, el conocimiento, la inteligencia, la infraestructura y los recursos económicos. De esta forma y mediante el contacto que se puede realizar con estas organizaciones se logra determinar el nivel de interés que tienes organizaciones, para realizar el proceso de destinación de recursos económicos para financiar programas, proyectos y actividades del CTeI, generando una serie de beneficios identificados por los diversos cooperantes y MinCiencias otorgando el cumplimiento de metas mediante la participación de capital de organizaciones y/o fondos benéficos. También con recursos concedidos por distintos gobiernos, mediante deferentes figuras financieras que facilitan la recepción de estímulos financieros destinados y dispuestos a invertir dinero en todo tipo de investigaciones, pero para que esto suceda, el investigador en la mayoría de los casos tiene que encontrarlas y participar en ellas. Los gobiernos de todo el mundo ahora están de acuerdo en que los incentivos fiscales son, en principio, más adecuados para fomentar la I+D cercana al mercado y que, a la inversa, la ayuda directa es más adecuada para apoyar una I+D en alto riesgo, incluso en el largo plazo. cómo centrarse en sectores específicos que producen bienes públicos o que tienen un potencial de derrame particularmente alto. Sin embargo, también debe quedar claro que la desgravación fiscal no es el único beneficio que se puede ofrecer y también debe quedar claro que existen más fuentes de financiación que la mera financiación de empresas extranjeras. Gracias a la convergencia de todas estas fuentes, actores e intereses, la "financiación combinada" surgió inicialmente en la comunidad del desarrollo como una herramienta innovadora para movilizar financiación privada para proyectos de desarrollo sostenible en los países en desarrollo y actualmente se están logrando avances en esta dirección (tecnología científica). e innovación) como forma de combinar financiación pública y privada en todo el mundo. Debido a problemas de coordinación entre agencias gubernamentales y/o empresas y/o fundaciones (incluidas organizaciones benéficas), dicha cooperación puede conducir a desequilibrios horizontales (entre innovación y política sectorial) y verticales (entre ministerios y agencias ejecutivas). o en múltiples niveles (entre gobiernos nacionales y regionales), el papel del Ministerio de Ciencia responsable de la política CTeI debe ser una máxima prioridad para todas las partes interesadas. Finalmente, es de vital importancia tener en consideración las oportunidades con mayor potencial que existen para que fundaciones filantrópicas, públicas, privadas y/o híbridas sean potencializadoras presentando una serie de escenarios adecuados utilizando como mecanismos de financiamiento y transferencia de conocimiento tanto para actividades de ciencia, tecnología e innovación. Esto también permitirá evaluar el impacto del CTeI y el Plan Nacional de Desarrollo 2022-2026: “Colombia, Potencia Mundial de la Vida” y en definitiva una posible hoja de ruta de implementación.</t>
    </r>
  </si>
  <si>
    <r>
      <t xml:space="preserve">2do Trimestre: Gestión de la Secretaría Técnica del OCAD de CTeI del SGR
</t>
    </r>
    <r>
      <rPr>
        <sz val="10"/>
        <rFont val="Verdana"/>
        <family val="2"/>
      </rPr>
      <t>Durante el segundo trimestre de 2024,  se encontraba programado la presentación de proyectos por parte de la Secretaría Técnica para la viabilización, priorización y aprobación por parte del Órgano Colegiado de Administración y Decisión (OCAD) de Ciencia, Tecnología e Innovación (CTeI), correspondiente a la Convocatoria 32 "Convocatoria para la conformación de un listado de proyectos elegibles que contribuyan a resolver los retos asociados con el derecho a la alimentación – Colombia por un campo productivo y sostenible".
El cronograma de la citada convocatoria establecía la fecha del 14 de junio de 2024, como la fecha límite para terminar la revisión de cumplimiento de requisitos del SGR para su presentación al OCAD. Como resultado de esta actividad se obtuvo que de los 217 proyectos que quedaron en el listado definitivo de elegibles, 64 proyectos fueron transferidos a SUIFP-SGR y 22 proyectos alcanzaron el cumplimiento de requisitos del SGR.
Teniendo en cuenta que el alcance de la Convocatoria es departamental, se encontró que los 22 proyectos que cumplieron requisitos para su presentación al OCAD, impactaban a 20 departamentos, quedando 12 departamentos sin beneficiarse de los recursos asignados a la Convocatoria, además del departamento de Arauca del cual la entidad proponente no transfirió su proyecto a SUIFP. 
La anterior situación fue puesta en conocimiento al vértice de Universidades del OCAD, y sería socializada a los miembros del OCAD en la siguiente sesión, con el fin de establecer las acciones a seguir, como es modificar el cronograma de la actividad de cumplimiento de requisitos, para que los 32 departamento tengan la posibilidad de beneficiarse con los recursos de la Convocatoria, dado que si se continua con la viabilización, priorización y aprobación  de los 22 proyectos que cumplieron requisitos, por la normatividad del SGR ya no podrían presentarse más proyectos para ser financiados.
Por lo anterior, la meta del 30% que correspondía a la presentación de los proyectos de la Convocatoria 32 al OCAD, la cual se calculó sobre el estimado de 33 proyectos, uno por cada departamento incluyendo a Bogotá D.C., no se cumplió,  aunque 22 proyectos cumplieron requisitos del SGR, para ser presentados al OCAD para su viabilización, priorización y aprobación.</t>
    </r>
  </si>
  <si>
    <r>
      <t xml:space="preserve">2do Trimestre: - Evaluación de la convocatoria - Actividades de gestión de la red de mujeres orquídeas 
</t>
    </r>
    <r>
      <rPr>
        <sz val="10"/>
        <rFont val="Verdana"/>
        <family val="2"/>
      </rPr>
      <t>La Convocatoria Orquídeas: Mujeres en la Ciencia, busca aportar al cierre de brechas relacionadas con la participación de mujeres en procesos de formación e inserción laboral en el sector de ciencia, tecnología e innovación. Lo cual, aporta al Conpes 4080 de 2022-Política de Equidad de Género en lo que corresponde a: "“Estrategia para incrementar el acceso de las mujeres a oportunidades de generación de ingresos y autonomía económica sostenibles, con alta potencialidad y en condiciones de igualdad”, así como al Conpes 4059- Política de CTeI de 2022 con la actividad: "5.1. Diseñar e implementar una agenda de acciones para reducir las barreras de género en la formación de capital humano y al interior de la comunidad científica. Esto, a través de la conformación de un listado de propuestas elegibles a nivel nacional (Eje Nacional) y a nivel de la Región Pacífica (Eje Pacífico) presentados por Alianzas (actor del SNCTeI, una mujer con doctorado y la participación de una joven investigadora e innovadora por cada propuesta, en calidad de recién graduada o en pregrado) . Las proyectos seleccionados se relacionan con procesos de investigación, desarrollo tecnológico, y/o innovación, que contribuya al desarrollo de las rutas de innovación planteadas en las Misiones: “Bioeconomía y Territorio”, “Derecho Humano a la Alimentación” y “Ciencia para la Paz”, en el marco de la Política de Investigación e Innovación Orientada por Misiones.
De acuerdo con la información suministrada por la DGR, a través de correo electrónico (adjunto) , se presentaron 444 propuestas, por lo cual, se hizo necesario presentar ADENDA publicada el 19 de junio de 2024 (se adjunta adenda y captura de pantalla con la publicación de la adenda), en donde se establece que la publicación del listado definitivo de elegibles - Eje Nacional y Eje Pacifico será el 31 de julio.
Con relación a la gestión de la Red de Mujeres Científicas, se informa que, a través de correo electrónico (adjunto)  se solicitó a la DGR el directorio del banco final de elegibles de la versión 2023 de la convocatorio Orquídeas con el fin de establecer el directorio preliminar de la Red con las mujeres con doctorado y las jóvenes investigadoras de la convocatoria 2023 y el directorio producto del banco de elegibles de la convocatoria Orquídeas versión 2024 a publicarse el 31 de julio. Con el fin de remitirles a estas mujeres un formulario de encuesta que permita consolidar la Red, caracterizar a las mujeres participantes, así como establecer las líneas temáticas de interés de las mujeres científicas (https://docs.google.com/forms/d/e/1FAIpQLSfUghGsnReHbNNwYT2Nm_-KeNo0W4uiZdVfgkksqwnK41fDLg/viewform). De acuerdo con lo anterior, se espera avanzar en la consolidación del directorio posterior al 31 de julio con la publicación del banco de elegibles final de la convocatoria Orquídeas en su versión 2024.
A través de las actividades realizadas se da cumplimiento a las iniciativas proyectadas, teniendo en cuenta que, pese a la publicación de la adenta que amplia en 15 días los plazos para la publicación de los bancos de elegibles (preliminar y final), esto no afecta la periodicidad del reporte ni los productos asociados. De igual manera, se evidencia el desarrollo de actividades para gestionar la Red, la cual, se dinamizará a partir del directorio del banco final de elegibles de la Convocatoria en su versión 2024.</t>
    </r>
  </si>
  <si>
    <r>
      <t xml:space="preserve">En este indicador para el primer trimestre de 2024 se presentan avances relacionados con dos mecanismos:
</t>
    </r>
    <r>
      <rPr>
        <b/>
        <sz val="10"/>
        <color theme="1"/>
        <rFont val="Verdana"/>
        <family val="2"/>
      </rPr>
      <t>En el marco de la invitación 1047 del 2023</t>
    </r>
    <r>
      <rPr>
        <sz val="10"/>
        <color theme="1"/>
        <rFont val="Verdana"/>
        <family val="2"/>
      </rPr>
      <t xml:space="preserve">, resultaron elegibles en el 2023 20 propuestas de la cuales inicialmente se financiaron 13 propuestas con la vinculación de 40 jóvenes investigadores e innovadores. Tras una adición presupuestal al convenio especial de cooperación No. 666 de 2022, se logró financiar las 7 propuestas restantes, alcanzando un total de 20 propuestas elegibles y financiadas, con una vinculación adicional de 19 jóvenes investigadores e innovadores, reportados en el primer trimestre de 2024.
Para la articulación con la </t>
    </r>
    <r>
      <rPr>
        <b/>
        <sz val="10"/>
        <color theme="1"/>
        <rFont val="Verdana"/>
        <family val="2"/>
      </rPr>
      <t>Agencia Nacional de Hidrocarburos</t>
    </r>
    <r>
      <rPr>
        <sz val="10"/>
        <color theme="1"/>
        <rFont val="Verdana"/>
        <family val="2"/>
      </rPr>
      <t xml:space="preserve"> se avanzó en la identificación de necesidades y el análisis de convocatorias anteriores con este aliado. Este análisis servirá para desarrollar una nueva convocatoria en 2024 que esté alineada con la Política de Investigación e Innovación Orientada por Misiones y que aplique el Modelo para impulsar el cierre de brechas propuesto por la dirección de vocaciones y formación. Además, se han llevado a cabo mesas de trabajo internas para definir un cronograma de trabajo y comenzar la redacción del mecanismo, así como para planificar próximas reuniones con el aliado.</t>
    </r>
  </si>
  <si>
    <r>
      <t xml:space="preserve">En este indicador para el segundo trimestre de 2024 se presentan avances relacionados con dos mecanismos:
En el marco de la invitación 1047 del 2023, resultaron elegibles 20 propuestas de la cuales inicialmente se financiaron 13 propuestas con la vinculación de 40 jóvenes investigadores e innovadores. Tras una adición presupuestal al convenio especial de cooperación N.º 666 de 2022, se logró financiar las 7 propuestas restantes, alcanzando un total de 20 propuestas elegibles y financiadas, con una vinculación adicional de 19 jóvenes investigadores e innovadores.
Para la articulación con la </t>
    </r>
    <r>
      <rPr>
        <b/>
        <sz val="10"/>
        <color theme="1"/>
        <rFont val="Verdana"/>
        <family val="2"/>
      </rPr>
      <t>Agencia Nacional de Hidrocarburos d</t>
    </r>
    <r>
      <rPr>
        <sz val="10"/>
        <color theme="1"/>
        <rFont val="Verdana"/>
        <family val="2"/>
      </rPr>
      <t>urante el segundo trimestre, se continuó avanzando en la identificación de necesidades y el análisis de convocatorias anteriores realizadas con la Agencia Nacional de Hidrocarburos. Este análisis servirá para desarrollar una nueva convocatoria en 2024 que esté alineada con la Política de Investigación e Innovación Orientada por Misiones y que aplique el Modelo para impulsar el cierre de brechas propuesto por la dirección de vocaciones y formación. Además de ello, se realizó una reunión para establecer parámetros de trabajo que permitirán abordar la elaboración de los términos de referencia según experiencias pasadas y evaluar nuevos mecanismos con la ANH.
Según el cronograma establecido para el mecanismo, se espera alcanzar la meta en el tercer trimestre del año 2024.</t>
    </r>
  </si>
  <si>
    <r>
      <t xml:space="preserve">En el segundo trimestre el Ministerio avanzó en la gestión para el desarrollo de los siguientes mecanismos:
</t>
    </r>
    <r>
      <rPr>
        <b/>
        <sz val="10"/>
        <color theme="1"/>
        <rFont val="Verdana"/>
        <family val="2"/>
      </rPr>
      <t>Convocatoria MinCiencias/Fulbright 2024</t>
    </r>
    <r>
      <rPr>
        <sz val="10"/>
        <color theme="1"/>
        <rFont val="Verdana"/>
        <family val="2"/>
      </rPr>
      <t xml:space="preserve">, De acuerdo con el cronograma de la convocatoria MinCiencias-Fulbright 2024-2025, a la fecha correspondiente, el proceso se encuentra en el envío de documentos de aplicación a la agencia aliada para entrevistas de los candidatos. La Publicación de listado de personas seleccionadas se espera para julio 26 de 2024.
</t>
    </r>
    <r>
      <rPr>
        <b/>
        <sz val="10"/>
        <color theme="1"/>
        <rFont val="Verdana"/>
        <family val="2"/>
      </rPr>
      <t>Programa Crédito Beca Colfuturo</t>
    </r>
    <r>
      <rPr>
        <sz val="10"/>
        <color theme="1"/>
        <rFont val="Verdana"/>
        <family val="2"/>
      </rPr>
      <t xml:space="preserve">, se obtuvieron un total de 2,016 seleccionados, de los cuales 216 tienen interés en continuar su formación en Doctorado. Del total de estos beneficiarios interesados en Doctorado, el 40.3% son mujeres, el 59.3% son hombres, y 1.4% se encuentran dentro de la categoría de enfoque diferencial. Los países de destino de mayor interés para los beneficiarios son España (25.9%) y Estados Unidos (16.7%). En este sentido, se superó la meta establecida para el segundo trimestre. Esto se logró gracias a la disponibilidad de recursos y la alta demanda de la convocatoria, lo que permitió acoger a 96 beneficiarios adicionales a los previstos.
</t>
    </r>
    <r>
      <rPr>
        <b/>
        <sz val="10"/>
        <color theme="1"/>
        <rFont val="Verdana"/>
        <family val="2"/>
      </rPr>
      <t>Convocatoria 35 SGR</t>
    </r>
    <r>
      <rPr>
        <sz val="10"/>
        <color theme="1"/>
        <rFont val="Verdana"/>
        <family val="2"/>
      </rPr>
      <t xml:space="preserve">, se realizó el proceso de evaluación de la Convocatoria 35, mecanismo con el objetivo de conformar un listado de proyectos estratégicos de formación de capital humano a nivel de doctorado para responder a los retos en Ciencia, Tecnología e Innovación establecidos en el plan bienal de convocatorias 2023-2024, otorgando créditos educativos condonables a 1.000 profesionales que inicien su formación a nivel doctoral en el país,. De acuerdo al cronograma de la convocatoria, se proyecta la publicación de resultados preliminares el día 03 de Julio de 2024. Seguida la etapa de solicitudes y respuestas de aclaración, se proyecta la publicación del banco definitivo de elegibles el 23 de Julio de 2024. </t>
    </r>
  </si>
  <si>
    <r>
      <rPr>
        <b/>
        <sz val="10"/>
        <rFont val="Verdana"/>
        <family val="2"/>
      </rPr>
      <t xml:space="preserve">2do Trimestre: Actividades para publicar los mecanismos de la ejecución de recursos del FIS.
</t>
    </r>
    <r>
      <rPr>
        <sz val="10"/>
        <rFont val="Verdana"/>
        <family val="2"/>
      </rPr>
      <t>Se cumple con el avance de la iniciativa del periodo de acuerdo con lo planeado al inicio del año, pues se obtiene la contratación directa con VECOL y la firma del contrato. Por otro lado, respecto a la convocatoria FIS, se da cierre de la misma, sin necesidad de generar adenda</t>
    </r>
    <r>
      <rPr>
        <b/>
        <sz val="10"/>
        <rFont val="Verdana"/>
        <family val="2"/>
      </rPr>
      <t xml:space="preserve">.
Convocatoria del FIS: 
</t>
    </r>
    <r>
      <rPr>
        <sz val="10"/>
        <rFont val="Verdana"/>
        <family val="2"/>
      </rPr>
      <t xml:space="preserve">Abril: La convocatoria “Misión Soberanía Sanitaria y Bienestar Social-Territorios Garantes de la Salud” tiene fecha de apertura el 5 de abril del 2024. A partir de allí, por parte de la DGR se comienza con la respuesta de las PQRS relacionadas con este mecanismo, asimismo, se generan espacios de socialización de la convocatoria que permiten la divulgación de la misma. Se anexa la Resolución 0662 del 2024 “Por la cual se ordena la apertura de la convocatoria Misión Soberanía Sanitaria y Bienestar Social - Territorios Garantes de la Salud” (Anexo 1. Resolución 0662 del 2024)
Mayo: se continúa con el proceso de respuesta de las PQRS relacionadas con este mecanismo. Se anexa como evidencia una matriz de respuestas de PQRS realizada por la DGR que consolida todos los requerimientos asociados a esta convocatoria (Anexo 2. Respuestas PQRS Convocatoria FIS).  
Junio: Se cierra la convocatoria el día 21 de junio del 2024, de acuerdo con el cronograma propuesto al inicio de la misma. En total, se obtienen radicados 32 Programas de I+D+i, cada uno constituido por tres (3) proyectos de Ciencia, Tecnología e Innovación (CTeI) y un (1) modelo de Evaluación del Programa. Es decir, que se obtienen en total, 96 proyectos de CTeI y 32 modelos de evaluación del programa de I+D+i. Se anexan evidencias relacionadas con el cierre de la convocatoria (Anexo 3. REPORTE CONVOCATORIA 949 - 2
024 ENTIDADES // Anexo 4. REPORTE DE CONVOCATORIA 949-2024 24062024 // Anexo 5. REPORTE PERSONAL CONVOCATORIA 949-2024 24062024). 
</t>
    </r>
    <r>
      <rPr>
        <b/>
        <sz val="10"/>
        <rFont val="Verdana"/>
        <family val="2"/>
      </rPr>
      <t xml:space="preserve">Contratación Directa VECOL </t>
    </r>
    <r>
      <rPr>
        <sz val="10"/>
        <rFont val="Verdana"/>
        <family val="2"/>
      </rPr>
      <t xml:space="preserve">
Abril: el 2 de abril del 2024 VECOL hace el envío del Programa ColombiaVac, junto con sus tres (3) proyectos de CTeI (Anexo 6. ENVÍO DE DOCUMENTOS POR VECOL). Posteriormente, el 4 de abril del 2024, se envía a los pares evaluadores externos el documento completo con el fin de emitir un concepto técnico que permita fortalecer la propuesta. Los conceptos técnicos de ellos, son recibidos entre el 13 y 14 de abril del 2024 y enviados a VECOL, en esas mismas fechas, con el fin de que se realice el respectivo ajuste, teniendo en cuenta la retroalimentación realizada por los evaluadores externos (Anexo 7. Concepto técnico primer par evaluador // Anexo 8. Concepto técnico segundo par evaluador). 
Mayo: el 14 de mayo del 2024 VECOL hace el envío de los documentos finales de la propuesta, junto con la retroalimentación de los ajustes realizados respecto a lo expuesto y mencionado por los pares evaluadores (Anexo 9. Envío documentos finales VECOL (posterior a pares)). El 23 de mayo del 2024 se realiza Mesa Técnica, Jurídica y Financiera con las áreas correspondientes de la DGR, con el fin de tener la revisión por parte de las mismas, para posteriormente presentar al Comité de la DGR la propuesta y en ese sentido se entregan las versiones corregidas de los documentos (Anexo 10. ACTA MESA TECNICO-JURIDICA CONTRATACION DIRECTA VECOL 23_05_2024__signed).  
Junio: el 5 de junio del 2024, se realiza el Comité de la DGR, en el cual se presenta la propuesta de financiación de VECOL y se aprueba en esta instancia (Anexo 11. Inscripción Comité DGR // Anexo 12. Presentación Comité DGR). El 7 de junio del 2024 se hace la radicación del Memorando de Solicitud de Contrato de Recuperación Contingente a la Dirección de Gestión de Recursos (Anexo 13. MEMORANDO VECOL), el cual servirá de insumo para la construcción de la minuta del contrato, junto con este documento, se hace la firma de los Estudios previos del contrato como justificación para la contratación (Anexo 14. ESTUDIOS PREVIOS FIRMADOS). Luego de la revisión de la Minuta del contrato, VECOL solicita, se hagan unos ajustes en la Cláusula de Propiedad Intelectual, por lo cual, el 12 de junio del 2024 se radica un Memorando de Alcance de esta cláusula. Finalmente, se hace la firma del contrato el día 17 de junio del 2024 (Anexo 16. CLAUSULADO DEL CONTRATO DE FINANCIAMIENTO DE RECUPERACIÓN CONTINGENTE No. 532 - 2024), en el cual se incluye el Programa de I+D+i, junto con sus tres (3) Proyectos de CTeI asociados.</t>
    </r>
  </si>
  <si>
    <r>
      <rPr>
        <b/>
        <sz val="10"/>
        <color theme="1"/>
        <rFont val="Verdana"/>
        <family val="2"/>
      </rPr>
      <t xml:space="preserve">Subcategoría - Cierre de brechas y mejora continua del desempeño institucional
2do Trimestre: Desarrollo de las actividades de la fase 2 de la Estrategia de Cierre de Brechas y Mejora continua. Despliegue
</t>
    </r>
    <r>
      <rPr>
        <sz val="10"/>
        <color theme="1"/>
        <rFont val="Verdana"/>
        <family val="2"/>
      </rPr>
      <t xml:space="preserve">En el informe se encuentra el detalle de las actividades realizadas durante el segundo trimestre de la iniciativa de cierre de brechas y mejora continua, el informe se estructura de acuerdo con los ejes que desarrolla la iniciativa, el primer eje tiene que ver son la estrategía de servicio con la cual se incluye el balance de las mesas técnicas realizadas y las sesiones realizadas sobre service blue print, el segundo eje es la RUTA FURAG, con la cual se detalla la culminación del reporte realizado, frente a la consolidación de la información en el reportorio web y la conformación de los descriptores, el tercer eje tiene que ver con el Sistema Integrado de Gestión el cual se articula con el cuarto eje que tiene que ver con la intervención integral de procesos, allí se incluye todo lo relacionado con la gestión de riesgos, indicadores, estrategia de racionalización de trámites y la contingencia relacionada con la DGR, se incluye reporte de la mesa de servicios y los datos actualizados de la gestión de trámites en la entidad. Se incluye como evidencia el consolidado de actas de las mesas técnicas realizadas y el Comité de Gestión y Desempeño sectorial e Institucional y el desarrollo de los temas presentados. Se da cumplimiento al objetivo estratégico de " Fortalecer la institucionalidad del ministerio a través de la gestión del talento humano, la calidad y la innovación en la gestión pública, con el cumplimiento de las actividades que se incluyen en el informe que se adjunta a este seguimiento.
</t>
    </r>
    <r>
      <rPr>
        <b/>
        <sz val="10"/>
        <color theme="1"/>
        <rFont val="Verdana"/>
        <family val="2"/>
      </rPr>
      <t>2do Trimestre: Seguimiento a las actividades relacionadas con el rediseño organizacional</t>
    </r>
    <r>
      <rPr>
        <sz val="10"/>
        <color theme="1"/>
        <rFont val="Verdana"/>
        <family val="2"/>
      </rPr>
      <t xml:space="preserve">
La formalización laboral en el Estado colombiano se refiere al proceso de regularizar y documentar las relaciones laborales entre los empleados y el Estado, garantizando derechos y obligaciones para ambas partes.
Durante el segundo trimestre de seguimiento, se han llevado a cabo una serie de actividades críticas enmarcadas en el proceso de rediseño organizacional. Este período se ha centrado principalmente en la fase de entrevistas con diversas dependencias pertenecientes al Ministerio de Ciencia, Tecnología e Innovación. Objetivos de las Entrevistas: Las entrevistas que hemos venido realizando con las dependencias del Ministerio de Ciencia, Tecnología e Innovación tienen como objetivo principal el reconocimiento funcional y de la planta de personal, proporcionando insumos esenciales para el ejercicio de transformación institucional. Para lograr la transformación institucional de la entidad, la propuesta comprende varias etapas clave. En la fase inicial, se identifica el alcance y la viabilidad del proceso, se conforma el equipo técnico de transformación institucional y se define un cronograma de trabajo. Además, se desarrolla una estrategia de gestión del cambio. El alistamiento incluye un análisis del contexto externo e interno, abarcando desde políticas públicas y normativas hasta capacidades institucionales y operacionales. Adicional el desarrollo de encuentros con las diferentes dependencias del Ministerio 1. Preparación y Diseño de Reuniones: Se desarrollaron protocolos de reuniones personalizadas para cada dependencia, asegurando que el enfoque estuvieran alineadas con los objetivos del rediseño organizacional. 2. Ejecución de las reuniones: Se están realizando reuniones con representantes de todas las dependencias involucradas, recopilando información valiosa sobre las funciones y estructura actual. 3. Análisis de Información: La información obtenida está siendo analizada para crear un mapa funcional de la organización y detectar oportunidades de optimización. Resultados Preliminares: Los resultados preliminares indican una disposición positiva hacia el cambio y una clara identificación de roles y responsabilidades. Sin embargo, también se han reconocido desafíos significativos en cuanto a la distribución de la carga laboral y la claridad en los procesos internos. 
Los datos y conclusiones están sujetos a revisión y aprobación por parte de la dirección correspondiente. Las sesiones finalizan con los siguientes pasos: • Solicitud de información adicional relevante para la transformación institucional. • Programación de un segundo encuentro, enfocado en el macroproceso. Conclusión: El segundo trimestre de seguimiento ha sido un período de avance significativo en el proyecto de rediseño organizacional PE9. Las entrevistas han proporcionado insights esenciales que guiarán las próximas fases del proyecto, asegurando que el Ministerio de Ciencia, Tecnología e Innovación avance hacia una estructura más eficiente y efectiva.
</t>
    </r>
    <r>
      <rPr>
        <b/>
        <sz val="10"/>
        <color theme="1"/>
        <rFont val="Verdana"/>
        <family val="2"/>
      </rPr>
      <t>2do Trimestre: Seguimiento a los temas de Gestión de la Información</t>
    </r>
    <r>
      <rPr>
        <sz val="10"/>
        <color theme="1"/>
        <rFont val="Verdana"/>
        <family val="2"/>
      </rPr>
      <t xml:space="preserve">
En el informe adjunto al  reporte de la plataforma se detallan los avances realizados durante el segundo trimestre 2024 para dar cumplimiento a los lineamientos de la Política de Gestión de Información Estadística del Modelo Integrado de Planeación y Gestión a cargo de la Oficina Asesora de Planeación e Innovación Institucional, en lo referente a la gestión de información, planeación estratégica, seguimiento y control, mejora continua y generación, procesamiento, análisis y difusión de información estadística, esto con el objetivo de aportar al cierre de brechas y la mejora continua del desempeño institucional. En este informe se detallan las actividades relacionadas con planeación estratégica (PAI, PEI) a través de los indicadores programáticos y estratégicos establecidos para la vigencia 2024, procesamiento de información de los archivos de datos del repositorio de la OAPII y la difusión de información estadística a través de los tableros/fichas publicados en el portal La Ciencia en Cifras y encuesta realizada a los usuarios del portal para medir la satisfacción e identificar necesidades de información, lo anterior atiendiendo a lo establecido en el procedimiento Gestión de Información de la Oficina Asesora de Planeación e Innovación Institucional (código D101PR04). En el informe se describen los enlaces de la Unidad de Drive en donde reposan los soportes o evidencias de cada una de las actividades descritas y realizadas por el equipo durante el segundo trimestre 2024. Se cumplió con las actividades planeadas en lo referente a la gestión de información, planeación estratégica, seguimiento y control, mejora continua y generación, procesamiento, análisis y difusión de información estadística, esto con el objetivo de aportar al cierre de brechas y la mejora continua del desempeño institucional.Se realizó seguimiento y ejecución de las actividades relacionadas con los indicadores programáticos y estratégicos establecidos para la vigencia 2024, procesamiento de información de los archivos de datos del repositorio de la OAPII y la difusión de información estadística a través de los tableros/fichas publicados en el portal La Ciencia en Cifras y encuesta realizada a los usuarios del portal para medir la satisfacción e identificar necesidades de información, lo anterior atiendiendo a lo establecido en el procedimiento Gestión de Información de la Oficina Asesora de Planeación e Innovación Institucional (código D101PR04)
</t>
    </r>
    <r>
      <rPr>
        <b/>
        <sz val="10"/>
        <color theme="1"/>
        <rFont val="Verdana"/>
        <family val="2"/>
      </rPr>
      <t>2do Trimestre: Seguimiento ejecución presupuestal del Ministerio</t>
    </r>
    <r>
      <rPr>
        <sz val="10"/>
        <color theme="1"/>
        <rFont val="Verdana"/>
        <family val="2"/>
      </rPr>
      <t xml:space="preserve">
El Ministerio viene adelantando el cumplimiento de los compromisos asumidos para contribuir a desarrollo regional , los programas vienen avanzando de acuerdo con la programación realizada por cada uno de los proyectos de inversión. Con corte al segundo trimestre se presenta una ejecución en el presupuesto de inversión  por valor de $258.829 millones que representa el 28,5% del presupuesto de inversión. Es importante aclarar que el presupuesto de inversión inicial tuvo adición de $2.250 millones, a través de un trámite de distribución con el DNP, estos recursos ya se encuentran comprometidos, para proyecto de innovación con el Consejo Regional Indígena del Cauca CRIC. Por otro lado, en el mes de junio el Ministerio de Hacienda y Crédito público emitió  decreto de aplazamiento No 0766 del 20 de junio de 2024, por valor de $18.685 millones, a la fecha estos recursos no han sido reducidos del presupuesto de inversión, motivo por el cual con corte al 30 de junio aún continúan como apropiación vigente, se espera que para el tercer trimestre estos recursos sean reducidos.
Subcategoría - Generar experiencias de aprendizaje organizacional para incentivar y visibilizar el capital intelectual de la entidad
</t>
    </r>
    <r>
      <rPr>
        <b/>
        <sz val="10"/>
        <color theme="1"/>
        <rFont val="Verdana"/>
        <family val="2"/>
      </rPr>
      <t>2do Trimestre: Desarrollo de las actividades de la fase 2 de la Estrategia de Aprendizaje organizacional. Despliegue</t>
    </r>
    <r>
      <rPr>
        <sz val="10"/>
        <color theme="1"/>
        <rFont val="Verdana"/>
        <family val="2"/>
      </rPr>
      <t xml:space="preserve">
Las actividades adelantadas en el segundo trimestre 2024 permiten avanzar en la estartegia de aprendizaje organizacional y mejorar el desempeño de la entidad en materia de gestión del conocimiento y la innovación. La fase de despliegue de la estrategia de aprendizaje organizacional se fundamenta en la gestión del cambio de paradigmas, adoptando y adaptando el agilismo como marco de trabajo para la mejora integral y la innovación de la gestión, como se observa en las memorias de los tres encuentros de desarrollo de capacidades que se llevaron a cabo en el segundo trimestre, la creación del micro-sitio en la intranet para el fortalecimiento institucional y el lanzamiento del reto olímpico de agilismo 2024.
La generación de experiencias de aprendizaje organizacional está a cargo del Equipo de Fortalecimiento Organizacional de la Oficina de Planeación e Innovación Institucional, y tiene como propósito promover la cultura de la innovación al interior de la entidad en tres ejes: 1. Uso y apropiación. 2. Narrativas Institucionales. 3.Desarrollo de capacidades
Entre abril y junio de 2024 inició el despliegue de la estrategia en los tres ejes planteados, teniendo como marco la Mesa de Transformación Cultural e Innovación.
Los principales resultados del período fueron:
Estrategia de Gamificación: Operación IDI como herramienta para promover la gestión del cambio utilizando elementos y dinámicas de juegos en contextos no lúdicos para motivar y comprometer a los equipos con la implementación de nuevas prácticas en temas como la gestión del riesgo, la participación ciudadana, el análisis y la mejora de los procesos, así como para la apropiación de los elementos esenciales para la cultura de la innovación como el agilismo. A través de recompensas tangibles o intangibles se incentiva el progreso en la ruta de cambio definida.
Sección Fortalecimiento Organizacional en la INTRANET para apoyar el proceso de aprendizaje organizacional generando un entorno digital donde los servidores públicos y los contratistas comparten recursos, conocimientos y ejercicios de colaboración. En el segundo semestre en la intranet se publicaron los resúmenes de las entrevistas realizadas con personas clave de cada proceso, las memorias de los encuentros de desarrollo de capacidades organizacionales del primer semestre y contenidos didácticos sobre agilismo.
Encuentros de Desarrollo de Capacidades con los agentes C4 de cada proceso para trabajar la alineación de su labor con el objetivo estratégico de fortalecimiento organizacional y la integración de nuevos conocimientos en la actividad que lideran al interior de sus equipos, en particular en lo referido al agilismo.
Retos de Innovación: espacios mensuales con el equipo de Fortalecimiento Organizacional para profundizar en las habilidades que se requieren para liderar la cultura de la innovación al interior de la entidad:  agilismo, enfoque en la experiencia, gestión del conocimiento y habilidades de comunicación.</t>
    </r>
  </si>
  <si>
    <t>En el Segundo trimestre la iniciativa de "ColombIA Inteligente", avanzó con la gestión de la convocatoria 950 de 2023, no obstante, no se alcanzó el cumplimiento adecuado de las metas planteadas, esto derivado de la adenda  ajustó el cronograma y la publicación de los financiables. En línea con lo anterior, la Oficina Asesora de Planeación e Innovación Institucional recomienda para el tercer trimestre adelantar las acciones que permitan subsanar los retrasos y asegurar el cumplimiento de las metas.
De igual manera, se recomienda mejorar los reportes y su nivel de detalle, de tal manera que a nivel de indicador y tareas se reflejen adecuadamente el estado y las gestiones del periodo correspondiente.</t>
  </si>
  <si>
    <t>El proceso de implementación de los artículos de CTeI del Plan Nacional de Desarrollo 2022-2026 presenta un avance con una desviación menor respecto a la meta planeada para el segundo trimestre.
Se recomienda mejorar el trabajo articulado y de ser necesario realizar oportunamente las alertas correspondientes respecto al trabajo la reglamentación o implementación de cada uno de los artículos del PND incluidos en la medición.</t>
  </si>
  <si>
    <t>En línea con el seguimiento realizado por la Oficina Asesora de Planeación e Innovación Institucional - OAPII se evidencia que las áreas responsables avanzaron con la estructuración y puesta en marcha de las diferentes iniciativas que aportaran al indicador estratégico de "Alianzas apoyadas para el aprovechamiento del conocimiento, la conservación y el uso de la biodiversidad, sus bienes y servicios ecosistémicos". No obstante, se observa que por criterios técnicos y de priorización, se estableció la necesidad de redirigir los esfuerzos hacia nuevas iniciativas que aportarán al cumplimiento del indicador en mención.
Por lo anterior, se recomienda mantener el trabajo articulado en las iniciativas puestas en marcha y de ser necesario realizar oportunamente las alertas correspondientes. Así mismo, se recomienda a las áreas responsables realizar las solicitudes de ajuste a la planeación que se estimen necesarias para evidenciar aquellas iniciativas que aportarán al cumplimiento del indicador.</t>
  </si>
  <si>
    <t>De acuerdo con el seguimiento realizado por la Oficina Asesora de Planeación e Innovación Institucional - OAPII se evidencia que las áreas responsables avanzaron con la estructuración y puesta en marcha de las diferentes iniciativas que aportaran al indicador estratégico de "Territorios en conflicto, transición y /o consolidación con programas o proyectos de Ciencia, Tecnología e Innovación que den respuesta a demandas sociales, productivas y/o ambientales desarrollados con actores locales". No obstante, se observa que por criterios técnicos, jurídicos y de priorización, se estableció la necesidad de redirigir los esfuerzos hacia nuevas iniciativas que aportarán al cumplimiento del indicador en mención.
Por lo anterior, se recomienda mantener el trabajo articulado en las iniciativas puestas en marcha y de ser necesario realizar oportunamente las alertas correspondientes. Así mismo, se recomienda a las áreas responsables realizar las solicitudes de ajuste a la planeación que se estimen necesarias para evidenciar aquellas iniciativas que aportarán al cumplimiento del indicador en la presente vigencia.</t>
  </si>
  <si>
    <t xml:space="preserve">En el proceso de cumplimiento de la meta 2024 de 294 jóvenes Investigadores e Innovadores apoyados en su vocación científica, en el primer trimestre a partir de la invitación 1047 (IGAC) se reportan la vinculación de 19 beneficiarios asociados al banco adicional de financiables. Las iniciativas que procuran aportar al indicador estratégico, según el cronograma establecido por los mecanismos  Orquídeas Mujeres en la Ciencia, ColombIA Inteligente, y ANH, se proyecta para el tercer trimestre la vinculación de 275 Jóvenes Investigadores e Innovadores. Al segundo trimestre se encuentra la publicación del banco de elegibles de la convocatoria 945,  el proceso de contratación de los Jóvenes Investigadores e Innovadores que se vincularán a los proyectos  de la convocatoria 950 en curso y parámetros para redactar los términos de referencia de la convocatoria ANH. </t>
  </si>
  <si>
    <t>Al cierre de la convocatoria del programa crédito beca Colfuturo, se obtuvieron un total de 2,016 seleccionados, de los cuales 216 tienen interés en continuar su formación en Doctorado. Del total de estos beneficiarios interesados en Doctorado, el 40.3%  son mujeres, el 59.3% son hombres, y 1.4% se encuentran dentro de la categoría de enfoque diferencial. Los países de destino de mayor interés para los beneficiarios son España (25.9%) y Estados Unidos (16.7%). En este sentido, se superó la meta establecida para el segundo trimestre. Esto se logró gracias a la disponibilidad de recursos de la iniciativa privada, que corresponde al 40% de recursos asignados, y la alta demanda de la convocatoria, lo que permitió acoger a 96 beneficiarios adicionales a los previstos.
En lo que corresponde a los demás mecanismos para vincular profesionales en sus estudios de doctorado, para Fulbright se espera recibir el listado de los 40 seleccionados el día 26 de Julio de 2024, mientras que, para la convocatoria 35, de acuerdo al cronograma de la convocatoria, se proyecta la publicación del banco definitivo de elegibles el 23 de Julio de 2024.</t>
  </si>
  <si>
    <t>Para el segundo trimestre se reportan los 46 beneficiarios contados en el banco adicional de financiables asociados a la convocatoria de Estancias Posdoctorales Orientadas por Misiones - 2023 el primer trimestre. En lo que respecta a los demás mecanismos, la convocatoria 947 no presentó ganadores, tal cual como lo establece la resolución 0636 - 2024 (anexa como evidencia). De acuerdo a la solicitud de conceptos jurídicos solicitados, y en revisión en el Comité Técnico del convenio 855 entre el Ministerio de Ciencia, Tecnología e Innovación y el Ministerio de Educación Nacional, se concerta la elaboración de un nuevo mecanismos (invitación abierta) para el desarrollo del objeto ya referenciado. De esta manera, se piensa gestionar el riesgo de incumplimiento, asegurando la participación efectiva y selección de beneficiarios para alcanzar los objetivos planteados en la convocatoria original.
Por otra parte, para la convocatoria ColombIA Inteligente y Orquídeas Mujeres en la ciencia, de acuerdo al cronograma de los mecanismos, se proyectan los beneficiarios para el tercer trimestre.</t>
  </si>
  <si>
    <t>En el marco de este indicador se desarrollan las actividades relacionadas con el programa Orquídeas Mujeres en la Ciencia, ColombIA Inteligente, la iniciativa "Centros de Interés en CTeI" y el banco adicional de financiables de la convocatoria 934 de 2023, de acuerdo con los reportes del área técnica, se evidencian avances de acuerdo con lo planeado, no obstante, se comunicaron diferentes obstáculos en la ejecución para la iniciativa de Centros de Interés en CTeI, que durante el segundo trimestre llevaron a análisis de alternativas a aplicar en el resto de la vigencia.
Se recomienda mantener el trabajo articulado y de ser necesario realizar oportunamente las alertas correspondientes.</t>
  </si>
  <si>
    <t>De conformidad con la Agenda regulatoria del 2024 y las fechas planteadas para la reglamentación de las normas, para el segundo trimestre de la vigencia 2024, se presenta lo siguiente:
1.Proyecto Normativo: “Se establece el alcance y reglamentación de los CEI y Comités de bioética.”
De conformidad con lo reportado por el área responsable de este proyecto (Dirección de Ciencia), durante el segundo trimestre de la vigencia 2024, en el sub plan estratégico "Decreto a través del cual se regula la Gobernanza de los Comités de Ética de la investigación y Comités de bioética del SNCTeI", informan que "Se ha avanzado socialización de los talleres Gobernanza de los comités EIBIC, para el siguiente trimestre se continuará con la socialización, por lo que requiere un ajuste en el cronograma de esta iniciativa." y "Se inició el proceso de socialización en 4 regiones, Buenaventura, Tumaco, San José del Guaviare y Montería, generando insumos para el ajuste del proyecto decreto Gobernanza de los comités EIBIC.", razón por la cual la Oficina Asesora Jurídica no contó con los insumos necesarios para realizar el reporte del indicador, sin embargo, el área se encuentra avanzando en la construcción del proyecto normativo y el cumplimiento de las actividades programadas para el mismo se puede dar en el 3er y 4to trimestre de la vigencia.
2.Proyecto Normativo: “Se requiere establecer las medidas para que todos los actores del SNCTI adopten código de ética e integridad científica, dotando de instrumentos a los actores, para poder valorar y emitir conceptos y acciones sobre las prácticas de investigación”
De conformidad con lo reportado por el área responsable de este proyecto (Dirección de Ciencia), durante el segundo trimestre de la vigencia 2024, en el sub plan estratégico "Proyecto de Decreto o Ley, por el cual se adopta el código de integridad científica.", informan que "Se espera para el tercer trimestre finalizar con la socialización en territorio." y "Es necesario revisar el cronograma para cumplir con esta acción. Se prevé que este documento del proyecto ajustado se entregará en 2025.", razón por la cual la Oficina Asesora Jurídica no contó con los insumos necesarios (memoria justificativa) para dar por cumplido el avance planeado para el indicador y en el 3er trimestre de la vigencia, se realizará la correspondiente revisión y análisis sobre los ajustes que se requieran en el cronograma para este proyecto normativo.
Conforme lo anterior, desde la Oficina Asesora Jurídica, se continúa brindando acompañamiento y asesoría jurídica a las áreas responsables de los proyectos normativos incluidos en la Agenda Regulatoria 2024, por lo que, a la fecha del presente reporte, no es necesario generar acción correctiva toda vez que, las actividades se pueden llevar a cabo en el 3er y 4to trimestre de la vigencia 2024, con el fin de llegar al 100% del cumplimiento del indicador programado.
Se adjunta Formato Soporte al indicador, informe de seguimiento de la agenda regulatoria 2024 y documentos soporte.</t>
  </si>
  <si>
    <t>La Oficina Asesora de Planeación e Innovación Institucional identifica que el reporte realizado por el área responsable refleja cuellos de botella para el avance con el desarrollo de las actividades planteadas en el cronograma inicial de la iniciativa, razón por la cual, se evidencia la necesidad de realizar mesas de trabajo con las direcciones responsables de los insumos para definir las estrategias y ajustes que sean pertinentes para el cumplimiento de la meta anual.
Se solicita mejorar la oportunidad en el cargue del reporte correspondiente y articular de manera efectiva a las direcciones responsables de los insumos para asegurar cumplimiento de las metas, y tanto la calidad como la oportunidad del reporte trimestral.</t>
  </si>
  <si>
    <t>En línea con el seguimiento realizado por la Oficina Asesora de Planeación e Innovación Institucional - OAPII se evidencia que las áreas responsables avanzaron con la estructuración y puesta en marcha de las diferentes iniciativas que aportaran al indicador estratégico de "Programas y proyectos de CTeI apoyados, orientados a la reducción de las brechas territoriales, étnicas y de género ejecutados o en ejecución". No obstante, se observa que por criterios técnicos, jurídicos y de priorización, se estableció la necesidad de redirigir los esfuerzos hacia nuevas iniciativas que aportarán al cumplimiento del indicador en mención.
Por lo anterior, se recomienda mantener el trabajo articulado en las iniciativas puestas en marcha y de ser necesario realizar oportunamente las alertas correspondientes. Así mismo, se recomienda a las áreas responsables realizar las solicitudes de ajuste a la planeación que se estimen necesarias para evidenciar aquellas iniciativas que aportarán al cumplimiento del indicador.</t>
  </si>
  <si>
    <t>Durante el primer trimestre del 2024, para alcanzar la meta del indicador se ha trabajado en 5 diferentes estrategias que presentan un avance de la siguiente manera.
Alianzas BIO - Articulación y cooperación internacional: Se avanzó en la metodología para la selección de los dos bioproductos que serán beneficiados con la aceleración a partir del Banco de Elegibles de la Convocatoria MapBio 3.0. Se inició la elaboración de los Términos de Referencia para la Convocatoria de Cursos CABBIO que se realizarán en Colombia.
Alianzas BIO - Orquídeas Mujeres en la Ciencia 2024: Desde el equipo de Jóvenes Investigadores e Innovadores y Formación de Alto Nivel de la Dirección de Vocaciones y Formación, se realizó el diseño técnico de la Convocatoria Orquídeas: Mujeres en la Ciencia 2024, la cual fue publicó el 12 de febrero de 2024, cuyas líneas temáticas son Bioeconomía, Ciencia para la Paz y Derecho Humano a la Alimentación. De manera que, las propuestas de proyectos que se seleccionen aporten al desarrollo de las rutas en mención.
Alianzas BIO - Programa ColombIA Inteligente: El ministerio dio apertura a la convocatoria ColombIA inteligente: desarrollo e implementación de soluciones mediante inteligencia artificial y ciencias del espacio para los territorios,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marzo.
Alianzas BIO - Programa Pacífico Vital: Se trabajó en la estructuración del Programa Pacífico Vital el cual está enfocado en la transformación de subproductos de la pesca a través de procesos de I+D+i para generar productos pesqueros con valor agregado. Este Programa hace parte de las acciones para dos Políticas de Investigación e Innovación Orientadas por Misiones (PIIOM), estas son: a) Bioeconomía y Territorio y b) Derecho Humano a la Alimentación.
Alianzas BIO - Programa de CTeI para la transformación territorial: 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t>
  </si>
  <si>
    <t>Durante el primer trimestre del 2024, para alcanzar la meta del indicador se ha trabajado en 5 diferentes estrategias que presentan un avance de la siguiente manera.
Centro de bioeconomía para el Pacífico Colombiano: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Colombia Robótica 2024: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programa para el cierre de brechas de un territorio en conflicto.
Programa ColombIA Inteligente: El ministerio dio apertura a la convocatoria ColombIA inteligente: desarrollo e implementación de soluciones mediante inteligencia artificial y ciencias del espacio para los territorios,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marzo.
Programa Pacífico Vital: Durante el primer trimestre del 2024, se trabajó en la estructuración del Programa Pacífico Vital el cual está enfocado en la transformación de subproductos de la pesca a través de procesos de I+D+i para generar productos pesqueros con valor agregado. Este programa se enmarca en el territorio de Tumaco (Nariño) y su área de influencia por lo cual se espera que los resultados del Programa permitan el mejoramiento de las condiciones sociales, económicas y productivas de las asociaciones de pescadores artesanales de esta región.
Programa de CTeI para la transformación territorial: Se realizaron diferentes reuniones de trabajo al interior del Ministerio, obteniendo los siguientes productos: (1) diseño y elaboración la ficha de proyecto especial; (2) avance en identificación de tres grandes subproductos: en cáñamo, en planta de coca, y, en patios agroecológicos, definiendo posibles: objetivos específicos, territorios, actividades, metas y monto presupuestal.</t>
  </si>
  <si>
    <t xml:space="preserve">Durante el primer trimestre del 2024, para alcanzar la meta del indicador se ha trabajado en 6 diferentes estrategias que presentan un avance de la siguiente manera.
Centro de bioeconomía para el Pacífico Colombiano: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Colombia Robótica 2024: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territorio que permita aportar al cierre de brechas territoriales.
Orquídeas Mujeres en la Ciencia 2024: 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119 mujeres con estudios doctorales y 119 Jóvenes Investigadoras e Innovadoras en calidad de pregrado o recién graduada. Con esta convocatoria, se busca fomentar la inserción laboral de 238 Mujeres. La convocatoria cerrará el día de 12 abril.
Programa ColombIA Inteligente: El ministerio dio apertura a la convocatoria ColombIA inteligente: desarrollo e implementación de soluciones mediante inteligencia artificial y ciencias del espacio para los territorios,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marzo.
Programa Pacífico Vital: Se trabajó en la estructuración del Programa Pacífico Vital el cual está enfocado en la transformación de subproductos de la pesca a través de procesos de I+D+i para generar productos pesqueros con valor agregado. Este Programa hace parte de las acciones para dos Políticas de Investigación e Innovación Orientadas por Misiones (PIIOM), estas son: a) Bioeconomía y Territorio y b) Derecho Humano a la Alimentación.
Programa de CTeI para la transformación territorial: 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
 </t>
  </si>
  <si>
    <r>
      <t xml:space="preserve">De conformidad con la Agenda regulatoria del 2024 y las fechas planteadas para la reglamentación de las normas, para el segundo trimestre de la vigencia 2024, se presenta lo siguiente:
</t>
    </r>
    <r>
      <rPr>
        <b/>
        <sz val="10"/>
        <color theme="1"/>
        <rFont val="Verdana"/>
        <family val="2"/>
      </rPr>
      <t xml:space="preserve">1.Proyecto Normativo: “Se establece el alcance y reglamentación de los CEI y Comités de bioética.”
</t>
    </r>
    <r>
      <rPr>
        <sz val="10"/>
        <color theme="1"/>
        <rFont val="Verdana"/>
        <family val="2"/>
      </rPr>
      <t>De conformidad con lo reportado por el área responsable de este proyecto (Dirección de Ciencia), durante el segundo trimestre de la vigencia 2024, en el sub plan estratégico "Decreto a través del cual se regula la Gobernanza de los Comités de Ética de la investigación y Comités de bioética del SNCTeI", informan que "Se ha avanzado socialización de los talleres Gobernanza de los comités EIBIC, para el siguiente trimestre se continuará con la socialización, por lo que requiere un ajuste en el cronograma de esta iniciativa." y "Se inició el proceso de socialización en 4 regiones, Buenaventura, Tumaco, San José del Guaviare y Montería, generando insumos para el ajuste del proyecto decreto Gobernanza de los comités EIBIC.", razón por la cual la Oficina Asesora Jurídica no contó con los insumos necesarios para realizar el reporte del indicador, sin embargo, el área se encuentra avanzando en la construcción del proyecto normativo y el cumplimiento de las actividades programadas para el mismo se puede dar en el 3er y 4to trimestre de la vigencia.
2.Proyecto Normativo: “Se requiere establecer las medidas para que todos los actores del SNCTI adopten código de ética e integridad científica, dotando de instrumentos a los actores, para poder valorar y emitir conceptos y acciones sobre las prácticas de investigación”
De conformidad con lo reportado por el área responsable de este proyecto (Dirección de Ciencia), durante el segundo trimestre de la vigencia 2024, en el sub plan estratégico "Proyecto de Decreto o Ley, por el cual se adopta el código de integridad científica.", informan que "Se espera para el tercer trimestre finalizar con la socialización en territorio." y "Es necesario revisar el cronograma para cumplir con esta acción. Se prevé que este documento del proyecto ajustado se entregará en 2025.", razón por la cual la Oficina Asesora Jurídica no contó con los insumos necesarios (memoria justificativa) para dar por cumplido el avance planeado para el indicador y en el 3er trimestre de la vigencia, se realizará la correspondiente revisión y análisis sobre los ajustes que se requieran en el cronograma para este proyecto normativo.
Conforme lo anterior, desde la Oficina Asesora Jurídica, se continúa brindando acompañamiento y asesoría jurídica a las áreas responsables de los proyectos normativos incluidos en la Agenda Regulatoria 2024, por lo que, a la fecha del presente reporte, no es necesario generar acción correctiva toda vez que, las actividades se pueden llevar a cabo en el 3er y 4to trimestre de la vigencia 2024, con el fin de llegar al 100% del cumplimiento del indicador programado.
Se adjunta Formato Soporte al indicador, informe de seguimiento de la agenda regulatoria 2024 y documentos soporte.</t>
    </r>
  </si>
  <si>
    <r>
      <t xml:space="preserve">Para el primer trimestre se cumplió con la meta de avance de 30%, a continuación se describen las acciones realizadas para la implementación de cada uno de los  artículos de CTeI en el marco de los compromisos adquiridos en la Ley 2294 de 2023 Plan Nacional de Desarrollo Colombia Potencial Mundial de la Vida a cargo de MinCiencias: 
* </t>
    </r>
    <r>
      <rPr>
        <b/>
        <sz val="10"/>
        <color theme="1"/>
        <rFont val="Verdana"/>
        <family val="2"/>
      </rPr>
      <t>Artículos 107, 170 y 171.</t>
    </r>
    <r>
      <rPr>
        <sz val="10"/>
        <color theme="1"/>
        <rFont val="Verdana"/>
        <family val="2"/>
      </rPr>
      <t xml:space="preserve"> en el marco del Derecho a la Ciencia, la Democratización de la Ciencia y la Ciencia Abierta (responsables Dirección de Desarrollo Tecnológico e Innovación y Dirección de Capacidades): Avance del 15%, se estableció el cronograma de trabajo para el año 2024 y se organizaron mesas técnicas entre la DDTI y la DCAC 
* </t>
    </r>
    <r>
      <rPr>
        <b/>
        <sz val="10"/>
        <color theme="1"/>
        <rFont val="Verdana"/>
        <family val="2"/>
      </rPr>
      <t>Artículo 225.</t>
    </r>
    <r>
      <rPr>
        <sz val="10"/>
        <color theme="1"/>
        <rFont val="Verdana"/>
        <family val="2"/>
      </rPr>
      <t xml:space="preserve"> Fortalecimiento de la Institucionalidad para el Sector de Ciencia, Tecnología e Innovación (responsable Dirección de Talento Humano): Borrador de Ley de creación de la Agencia de CTeI con un 20% de avance y socialización y retroalimentación del proyecto de ley y del estudio justificativo del proyecto de ley con un 10% avance. 
* </t>
    </r>
    <r>
      <rPr>
        <b/>
        <sz val="10"/>
        <color theme="1"/>
        <rFont val="Verdana"/>
        <family val="2"/>
      </rPr>
      <t>Artículo 226.</t>
    </r>
    <r>
      <rPr>
        <sz val="10"/>
        <color theme="1"/>
        <rFont val="Verdana"/>
        <family val="2"/>
      </rPr>
      <t xml:space="preserve"> Políticas de Investigación e Innovación Orientadas por Misiones (responsable Dirección de Capacidades y Apropiación Social) se tiene un 50% de avance lo cual se sustenta en la Consulta del Documento de Política Preliminar con Actores del Sistema, en la cual se abrió un periodo para recibir comentarios, sugerencias o contribuciones adicionales de todos los grupos de interés respecto a los lineamientos consolidados en los documentos de política. Esta consulta se llevó a cabo del 29 de diciembre al 22 de enero de 2024.  Se solicitaban respuestas detalladas para cada parte del modelo de plantilla del documento de política, que incluía la introducción, antecedentes y justificación, marco conceptual, diagnóstico, definición de la política, objetivos, plan de acción, mecanismos de seguimiento y evaluación, y recursos relacionados. Luego del cierre de la consulta, los comentarios fueron remitidos a los equipos de misiones a través de un archivo Excel y también se recibió un documento con comentarios por vía ORFEO de la ANDI. Los equipos de misiones evaluaron la pertinencia de incorporar estos comentarios, siguiendo los requisitos establecidos en la "Estrategia Participación Ciudadana y Rendición de Cuentas" (código D101M01). Además, se realizaron ajustes de forma, como la uniformidad en las citas, revisión de estilo y corrección de ortografía, los cuales se reflejan en las versiones actuales de los documentos. 
* </t>
    </r>
    <r>
      <rPr>
        <b/>
        <sz val="10"/>
        <color theme="1"/>
        <rFont val="Verdana"/>
        <family val="2"/>
      </rPr>
      <t>Artículo 258.</t>
    </r>
    <r>
      <rPr>
        <sz val="10"/>
        <color theme="1"/>
        <rFont val="Verdana"/>
        <family val="2"/>
      </rPr>
      <t xml:space="preserve"> Marco de Inversión en Investigación y Desarrollo (responsable OAPII): Durante el primer trimestre se presenta una avance del 25% lo cual se sustenta en la realización de dos mesas de trabajo en conjunto con el DNP respecto a la reglamentación del artículo 258 Marco de Inversión en I+D. :La primera sesión se realizó el 13 de marzo en la cual se informó que desde el DNP se vienen analizando dos fuentes de información para analizar el posible marco de inversión donde por cada sector se informará el porcentaje de inversión que deberán destinar para investigación y desarrollo (I+D). En segunda instancia, desde el Ministerio de Ciencia, Tecnología e Innovación se deberá avanzar en la construcción de una metodología para la formulación de proyectos de investigación y desarrollo como insumo para el desarrollo de la agenda de sensibilización, capacitación a los sectores públicos para que conozcan cómo pueden desarrollar programas, proyectos de inversión en I+D que deberán financiar con los recursos que cada sector destine para inversión en I+D. En la reunión del 21 de marzo el DNP presentó los resultados de la revisión de la información de la inversión en I+D por entidad y sector y las proyecciones del marco. Estos resultados serán compartidos por la OAPII al VCIP y Dirección de Ciencia.</t>
    </r>
  </si>
  <si>
    <r>
      <t xml:space="preserve">En el primer trimestre el Ministerio avanzó en la gestión para el desarrollo de los siguientes mecanismos:
</t>
    </r>
    <r>
      <rPr>
        <b/>
        <sz val="10"/>
        <color theme="1"/>
        <rFont val="Verdana"/>
        <family val="2"/>
      </rPr>
      <t xml:space="preserve">
Convocatoria MinCiencias/Fulbright 2024</t>
    </r>
    <r>
      <rPr>
        <sz val="10"/>
        <color theme="1"/>
        <rFont val="Verdana"/>
        <family val="2"/>
      </rPr>
      <t xml:space="preserve">, tiene como objetivo apoyar la formación de alto nivel de profesionales colombianos mediante créditos educativos condonables para estudios de doctorado en universidades de Estados Unidos, se han programado reuniones y realizado actividades de seguimiento sobre el progreso de los resultados de la convocatoria. La convocatoria se abrió el 22 de febrero y tiene como fecha de cierre el 6 de mayo de 2024. Hasta la fecha, se seguirán organizando contactos y reuniones para apoyar las estrategias de divulgación y otras acciones conjuntas, con el fin de dar seguimiento al proceso de evaluación y selección. De acuerdo con el cronograma estipulado para el mecanismo, se prevé alcanzar la meta en el tercer trimestre del año 2024.
</t>
    </r>
    <r>
      <rPr>
        <b/>
        <sz val="10"/>
        <color theme="1"/>
        <rFont val="Verdana"/>
        <family val="2"/>
      </rPr>
      <t>Programa Crédito Beca Colfuturo,</t>
    </r>
    <r>
      <rPr>
        <sz val="10"/>
        <color theme="1"/>
        <rFont val="Verdana"/>
        <family val="2"/>
      </rPr>
      <t xml:space="preserve"> se establecieron diferentes mesas de trabajo para conocer el proceso que lleva la convocatoria. En especial para organizar el acompañamiento que se tendrá en los resultados de encuesta para conocer el estado del enfoque diferencial de los participantes, y los próximos comités de selección de participantes a partir del 15 de Abril del 2024. De acuerdo a su cronograma, la convocatoria cerró el pasado 29 de febrero del 2024, recibiendo 4.811 solicitudes. Según el cronograma establecido para el mecanismo, se espera conocer el banco de financiables en el segundo trimestre del año 2024.
</t>
    </r>
    <r>
      <rPr>
        <b/>
        <sz val="10"/>
        <color theme="1"/>
        <rFont val="Verdana"/>
        <family val="2"/>
      </rPr>
      <t xml:space="preserve">Convocatoria 35 SGR, </t>
    </r>
    <r>
      <rPr>
        <sz val="10"/>
        <color theme="1"/>
        <rFont val="Verdana"/>
        <family val="2"/>
      </rPr>
      <t>se organizaron mesas técnicas con el objetivo de proporcionar más tiempo a los postulantes para presentar sus proyectos por alianza en SIGP. Por esta razón, como indica la Adenda N.º 1 publicada el 20 de febrero de 2024, se otorgó un nuevo cronograma, extendiendo la fecha de cierre del 21 de febrero al 1 de abril.  Además, se conformaron mesas de trabajo para reforzar las relaciones interinstitucionales entre los programas doctorales, especialmente en la región Centro Sur, Amazonía y Llanos, con el propósito de promover la divulgación de las líneas temáticas de los programas doctorales y ofrecer un espacio a la mesa técnica del OCAD para explicar y resolver dudas sobre el mecanismo.</t>
    </r>
  </si>
  <si>
    <t>En el primer trimestre de 2024 en el marco del programa Jóvenes en Ciencia para la Paz en los capítulos Buenaventura, Quibdó y Tumaco se llevaron a cabo actividades como el acompañamiento técnico de parte de MinCiencias a la Cámara de Comercio de Buenaventura, del Chocó y de Tumaco para el diseño y apertura de nuevos mecanismos (Segundas convocatorias) para la selección de los beneficiarios en cada territorio. Adicionalmente, cada Cámara diseño y presentó un informe detallado de los resultados del mecanismo para la selección del actor que impartirá la formación a los jóvenes beneficiarios del programa ante el comité técnico de seguimiento a cada convenio (156-2023, 157-2023 y 158-2023). El objetivo de dicho informe fue recibir recomendaciones al proceso de preselección del o los actor(es)/consultor/es que brindarán el entrenamiento I +D + i. En ese orden de ideas en los territorios de Buenaventura inició el proceso de contratación al Centro Yunus, en Quibdó se contrataron dos consultores especializados y Tumaco se inició proceso de contratación con la Universidad Nacional de Colombia Sede Tumaco. Para el caso del Programa Jóvenes en Ciencia para la Paz capítulo San Andrés, Providencia y Santa Catalina se diseñó y aplicó un diagnóstico de necesidades productivas y comerciales al menos 150 jóvenes de San Andrés, Providencia y Santa Catalina. Asimismo, se acompañó a la Cámara de Comercio de San Andrés en el diseño de un mecanismo (Convocatoria) para la selección de los beneficiarios en el territorio. Por último, al cierre de trimestre se continúa en las actividades de seguimiento y orientación técnica para la selección de los jóvenes beneficiarios.</t>
  </si>
  <si>
    <t>En el primer trimestre de 2024 en el marco del programa Jóvenes en Ciencia para la Paz en los capítulos Buenaventura, Quibdó y Tumaco se cuentan con 42 ideas de negocio y/o prototipos innovadores presentados por los jóvenes que fueron seleccionados en la primera convocatoria, dichos jóvenes ya se encuentran listos para empezar el proceso de entrenamiento I+D+i y acompañamiento para que posteriormente puedan robustecer, formular y/o consolidar sus proyectos para que estos sean susceptibles de financiamiento. En ese sentido, se llevaron a cabo actividades como el acompañamiento técnico de parte de MinCiencias a la Cámara de Comercio de Buenaventura, del Chocó y de Tumaco para el diseño y apertura de nuevos mecanismos (Segundas convocatorias) para la selección de las iniciativas restantes en cada territorio. Por lo cual, al cierre de trimestre se continúa en las actividades de seguimiento y orientación técnica para la selección de las iniciativas.</t>
  </si>
  <si>
    <r>
      <rPr>
        <b/>
        <sz val="10"/>
        <rFont val="Verdana"/>
        <family val="2"/>
      </rPr>
      <t>3er Trimestre: Protocolización, Postulación y Evaluación del Mecanismo para Pueblos Indígenas</t>
    </r>
    <r>
      <rPr>
        <sz val="10"/>
        <rFont val="Verdana"/>
        <family val="2"/>
      </rPr>
      <t xml:space="preserve">
Durante el trimestre se han remitido varias comunicaciones a la Dirección de Asuntos Indígenas, con el fin de solicitar su interlocución con la MPC para el avance del acuerdo. El día 13 de agosto de 2024 se realizó una mesa de trabajo con el equipo técnico delegado de la MPC, a quienes se les socializó las limitantes presupuestales para el cumplimiento del acuerdo que tiene el Ministerio. Se indicó que se pueden cubrir los gastos de hospedaje, alimentación, transportes, salón para el espacio de diálogo por tres días, pero no se pueden pagar honorarios a los equipos técnicos, a lo que indicaron que elevarían la propuesta a las autoridades políticas. 
El día 14 de agosto de 2024, se remitió al correo electrónico de la Secretaria Operativa de la MPC coordinada por el Ministerio del Interior secretariatecnicampc@mininterior.gov.co,  un correo electrónico solicitando el envío del oficio con Radicado:20240010929S al correo juventudcit@gmail.com, con el fin de remitir la propuesta metodológica al equipo técnico de la MPC con quienes se sostuvo la reunión del 13 de agosto. 
El día 21 de agosto de 2024, se reiteró a la Dirección de Asuntos Indígenas a través de oficio con Radicado:20240012740S, la solicitud de convocatoria al equipo técnico de la MPC para poder realizar las mesas de trabajo.
El día 26 de agosto de 2024, se recibió comunicación oficial de la Dirección de Asuntos Indígenas en la que se realiza traslado por competencia para acordar las mesas de trabajo con la MPC.
El día 28 de agosto de 2024 se remitió al equipo técnico de la MPC al correo juventudcit@gmail.com, la  propuesta metodológica y presupuestal para el desarrollo de las meas de trabajo, con la trazabilidad de los radicados 20240010929S, 20240012740S y la respuesta de la Dirección de Asuntos Indígenas de traslado por competencia.
El día 09 de septiembre de 2024, se remitió a la Secretaria Técnica de la MPC un oficio con Radicado:20240015031S, solicitando respuesta a la propuesta remitida por el Ministerio de Ciencias.
El día 24 de septiembre de 2024, se remitió al Director de Asuntos Indígenas un oficio con Radicado:20240017559S, solicitando su interlocución con la MPC para recibir respuesta sobre la propuesta presentada el 13 de agosto de 2024.</t>
    </r>
  </si>
  <si>
    <t>Proyecto CRIC</t>
  </si>
  <si>
    <t>Monitoreo comunitario de la biodiversidad en el resguardo de Yunguillo</t>
  </si>
  <si>
    <r>
      <t xml:space="preserve">3er Trimestre: Gestión de la Secretaría Técnica del OCAD de CTeI del SGR
</t>
    </r>
    <r>
      <rPr>
        <sz val="10"/>
        <rFont val="Verdana"/>
        <family val="2"/>
      </rPr>
      <t>Durante el tercer trimestre de 2024,  la Secretaría Técnica del  Órgano Colegiado de Administración y Decisión (OCAD) de Ciencia, Tecnología e Innovación (CTeI), no presentó proyectos al OCAD para su viabilización, priorización y aprobación. La meta del 60% establecida en la planeación del año 2024 que correspondía a la presentación de los proyectos de las Convocatoria 32, 33, 34, 35 y 36 no se ha cumplido, debido a las modificaciones aprobados por el OCAD, a los cronograma de las convocatorias que ha extendido la fecha para el cumplimiento de requisitos  del SGR para la presentación de proyectos al OCAD. En el caso de la Convocatoria 32, que es la única que según cronograma ya cuenta con 22 proyectos con cumplimiento de requisitos, hasta el corte del 30 de septiembre de 2024, no se han presentado al OCAD para su viabilización, priorización y aprobación.
Por lo anteriormente expuesto, se estima la presentación de proyectos al OCAD en el último trimestre del año, con lo cual se espera cumplir la meta del indicador.</t>
    </r>
    <r>
      <rPr>
        <b/>
        <sz val="10"/>
        <rFont val="Verdana"/>
        <family val="2"/>
      </rPr>
      <t xml:space="preserve"> </t>
    </r>
    <r>
      <rPr>
        <sz val="10"/>
        <rFont val="Verdana"/>
        <family val="2"/>
      </rPr>
      <t>Durante el tercer trimestre de 2024 no se cumplió con el avance de la iniciativa, establecida en la presentación del 60% de los proyectos que cumplieron requisitos durante el período para su presentación al OCAD. Durante este período 22 proyectos cumplieron requisitos del SGR, por lo cual el 30% representaba la presentación de 13 proyectos al OCAD.</t>
    </r>
    <r>
      <rPr>
        <b/>
        <sz val="10"/>
        <rFont val="Verdana"/>
        <family val="2"/>
      </rPr>
      <t xml:space="preserve">
 T</t>
    </r>
    <r>
      <rPr>
        <sz val="10"/>
        <rFont val="Verdana"/>
        <family val="2"/>
      </rPr>
      <t>eniendo en cuenta que a 30 de septiembre de 2024, se encuentran 60 proyectos de las convocatorias 34, 35 y 36 en proceso de verificación de requisitos del Sistema General de Regalías, se espera presentar en el último trimestre del año, los 22 proyectos de la convocatoria 32 que ya cumplieron requisitos y los proyectos que cumplan requisitos de las convocatorias 34, 35 y 36.</t>
    </r>
  </si>
  <si>
    <r>
      <rPr>
        <b/>
        <sz val="10"/>
        <rFont val="Verdana"/>
        <family val="2"/>
      </rPr>
      <t xml:space="preserve">3er Trimestre: Referentes documentales para la elaboración de protocolos de ética consolidados para divulgación y publicación de resultados de investigación.
</t>
    </r>
    <r>
      <rPr>
        <sz val="10"/>
        <rFont val="Verdana"/>
        <family val="2"/>
      </rPr>
      <t xml:space="preserve">Se realizó la identificación de los referentes documentales para la elaboración de los protocolos de ética consolidados para divulgación y publicación de resultados de investigación, a través del desarrollo de las siguientes tareas de manera secuencial y ordenada:
1) Búsqueda de información en bases de datos especializadas.
2) Búsqueda de información en Google académico y fuentes abiertas.
3) Selección de información según relevancia.
4) Elaboración de matriz en Excel.
5) Diligenciamiento de la matriz con descriptores de los documentos.
6) Apertura de carpetas para consolidar información
El avance del indicador cumple con el 20% planificado, para el presente periodo de reporte logrando los insumos necesarios para la posterior elaboración de los protocolos de ética consolidados para divulgación y publicación de resultados de investigación.
Se logró recabar la información de los referentes documentales necesarios para dar paso a su análisis con el fin de formular de una estructura preliminar de los protocolos de ética consolidados para divulgación y publicación de resultados de investigación.
</t>
    </r>
    <r>
      <rPr>
        <b/>
        <sz val="10"/>
        <rFont val="Verdana"/>
        <family val="2"/>
      </rPr>
      <t xml:space="preserve">3er Trimestre: Validación de los productos entregados en el marco del Contrato 1020 de 2023
</t>
    </r>
    <r>
      <rPr>
        <sz val="10"/>
        <rFont val="Verdana"/>
        <family val="2"/>
      </rPr>
      <t>Se realizó la validación de los productos entregados en el marco del Contrato 1020 de 2023: Avances y actividades pendientes para cada uno de los entregables entre el OBSERVATORIO COLOMBIANO DE CIENCIA Y TECNOLOGÍA - OCyT y MicSystem SAS, con terminación del 17 de junio de 2024. De igual manera, en el presente periodo de reporte se desarrollo una mesa técnica entre la Dirección de Ciencias y la Oficina Tecnológica de Sistemas de Información OTSI, para exponer las observaciones sobre la validación de los productos entregados, así como la consulta sobre el posible inicio de la pruebas funcionales.</t>
    </r>
  </si>
  <si>
    <r>
      <t xml:space="preserve">3er Trimestre: Diseño metodológico para la etapa de formación en Capacidades de Innovación.
</t>
    </r>
    <r>
      <rPr>
        <sz val="10"/>
        <color theme="1"/>
        <rFont val="Verdana"/>
        <family val="2"/>
      </rPr>
      <t>Durante el tercer trimestre de 2024 se culminó el proceso de selección de las 200 iniciativas beneficiarias del programa Jóvenes en Ciencia para la Paz, para los capítulos de Buenaventura, Quibdó, San Andrés Providencia y Santa Catalina y Tumaco; por lo cual se dio inicio a la Fase No 1 del programa denominada “Transferencia de conocimiento para la generación de las capacidades en innovación”, la cual se surtió de la siguiente forma en cada uno de los territorios:
Capitulo Buenaventura:
Para este capítulo, la Cámara de Comercio de Buenaventura desplegó un mecanismo para seleccionar un actor especializado que impartiera el entrenamiento a las 50 iniciativas, resultado de este proceso de selección, se obtuvo que la entidad seleccionada fue el Centro Yunus para la Innovación Social de la Universidad ICESI. Por lo anterior, en aras de garantizar una apropiada transferencia de conocimiento a las jóvenes beneficiarios del programa se dividieron las 50 iniciativas en tres grupos así: grupo 1: 15 iniciativas que recibieron el entrenamiento del 1 de junio al 29 de junio de 2024; grupo 2: 17 iniciativas que recibieron el entrenamiento del 5 de julio al 9 de agosto de 2024 y grupo 3: 18 iniciativas que recibieron el entrenamiento del 5 de julio al 9 de agosto de 2024.
Durante el desarrollo del entrenamiento a las 50 iniciativas se les impartieron 10 talleres en modalidad presencial y virtual, durante los cuales se abordaron las siguientes temáticas: innovación y creatividad; empatía; ideación y creación de soluciones innovadoras; propuesta de valor; prototipado y experimentación; modelo de negocio; propiedad intelectual; finanzas para emprendedores; tracción, estrategias para conquistar el mercado y habilidades blandas para emprendedores del S. XXI.
Capitulo Quibdó:
La Cámara de Comercio del Chocó realizó la contratación de tres consultores expertos que impartirían el entrenamiento a las 50 iniciativas. Por lo anterior, en aras de garantizar una apropiada transferencia de conocimiento a los jóvenes beneficiarios del programa se dividieron las 50 iniciativas en tres grupos así: grupo 1: 16 iniciativas que recibieron el entrenamiento del 1 de enero al 11 de octubre del 2024; grupo 2: 15 iniciativas que recibieron el entrenamiento del 1 de abril al 11 de octubre de 2024 y grupo 3: 19 iniciativas que recibieron el entrenamiento del 1 de abril al 11 de octubre de 2024.
Para este caso, el entrenamiento de plantearon las siguientes rutas en donde se abordan diferentes temáticas (ver anexo Quibdó_Plan de formación general – Proyecto Jóvenes en Ciencia para la Paz): Ruta de habilidades blandas y propiedad intelectual; ruta de emprendimiento, innovación, ciencia y tecnología; ruta de agroindustrialización y ruta de diseño y prototipado.
Capitulo Tumaco:
Para el caso del capitulo de Tumaco, la entidad ejecutora (Cámara de Comercio de Tumaco) del programa realizó un proceso de selección para escoger el actor especializado en aras que impartiera la fase No 1 del programa, para este caso en particular, el actor seleccionado fue la Universidad Nacional – Sede Tumaco.
La universidad impartió 13 talleres en modalidad presencial a las 50 incitativas durante el periodo comprendido entre el 7 de mayo al 25 de julio de 2024. Durante los talleres se abordaron las siguientes temáticas: explorando nuestro entorno; en modo de ideación; prototipando y experimentando; el modelo de negocio; la propiedad intelectual; finanzas para emprendedores innovadores; tracción; y habilidades blandas para el emprendedor del siglo XXI.  
Capitulo San Andrés, Providencia y Santa Catalina:
En el capítulo de San Andrés, Providencia y Santa Catalina durante el periodo se adelantó el proceso de contratación del actor que impartirá durante el próximo trimestre el entrenamiento a las 50 iniciativas seleccionadas. Para ello la Cámara de Comercio de San Andrés, Providencia y Santa Catalina contrató al Centro de Innovación y Productividad – Connectnova. En donde la entidad busca proporcionarles a los jóvenes beneficiarios del programa herramientas y conocimientos necesarios para idear, prototipar y desarrollar modelos de negocio innovadores, esta fase está compuesta por un total de 14 talleres, cada uno con una temática específica.
El abordaje metodológico para desarrollar el entrenamiento estará basado en una estrategia de formación learning by doing. Este es conocido como aprendizaje por la práctica, es decir, busca relacionar patrones y prácticas de aprendizaje asociadas al entorno y factores de las empresas relacionados con el núcleo de su actividad y su desempeño económico en el mercado, con el fin de poder mejorar los procesos de innovación de las empresas
Así mismo, se implementará aprendizaje colaborativo, que promueve la colaboración y el trabajo en equipo entre los participantes. Esto incluye actividades de grupo, discusiones, análisis de casos, entre otros. El aprendizaje colaborativo facilita el intercambio de conocimientos y experiencias, promoviendo un aprendizaje más rico y significativo.</t>
    </r>
  </si>
  <si>
    <r>
      <rPr>
        <b/>
        <sz val="10"/>
        <rFont val="Verdana"/>
        <family val="2"/>
      </rPr>
      <t xml:space="preserve">3er Trimestre: Apertura convocatoria de Inversión
</t>
    </r>
    <r>
      <rPr>
        <sz val="10"/>
        <rFont val="Verdana"/>
        <family val="2"/>
      </rPr>
      <t xml:space="preserve">La convocatoria de inversión programada para el tercer trimestre no se llevará a cabo, ya que el CONFIS no ha otorgado el cupo de inversión necesario. Esta situación impacta de manera significativa el cronograma establecido por el Ministerio de Ciencia, Tecnología e Innovación, lo que resulta en el incumplimiento de la apertura prevista. En consecuencia, se está a la espera de poder abrir la convocatoria durante el cuarto trimestre, o bien, de definir los pasos a seguir considerando los inconvenientes que podría acarrear la aprobación tardía del cupo. Sin embargo, se ha adelantado la revisión de los términos de referencia de la convocatoria de inversión de 2024, en colaboración con la OAPII, OAJ y DGR, mediante el memorando 20240005013M. Además, se ha llevado a cabo la revisión del procedimiento correspondiente.
 </t>
    </r>
  </si>
  <si>
    <t>Para el reporte correspondiente al tercer trimestre, se evidencia el cumplimiento de la gestión programada, tal como se refleja en la información reportada en el módulo de planes. Asimismo, se observa que se ha alcanzado la meta establecida, de acuerdo con los datos registrados en el módulo de indicadores de la plataforma GINA. Estos logros demuestran la eficacia en la ejecución de las actividades planificadas y la alineación con los objetivos establecidos para este periodo, contribuyendo al avance hacia las metas anuales del Ministerio.</t>
  </si>
  <si>
    <t>Teniendo en cuenta que la periodicidad del indicador es semestral no se tienen recomendaciones para este periodo de reporte. Es importante anotar que para este periodo la meta del indicador es cero (0), toda vez que se cumple al cuarto trimestre con un único informe de avance.</t>
  </si>
  <si>
    <t>Territorios en conflicto, transición y /o consolidación  con programas o proyectos de Ciencia, Tecnología e Innovación que den respuesta a demandas sociales, productivas y/o ambientales desarrollados con actores locales - Colombia Robótica</t>
  </si>
  <si>
    <t>Jóvenes Investigadores e Innovadores apoyados en su vocación científica - Aliados (IGAC)</t>
  </si>
  <si>
    <t>Jóvenes Investigadores e Innovadores apoyados en su vocación científica - Iniciativas interanuales</t>
  </si>
  <si>
    <t>Se observa que se ha alcanzado la meta establecida, de acuerdo con los datos registrados en el módulo de indicadores de la plataforma GINA. Estos logros demuestran la eficacia en la ejecución de las actividades planificadas y la alineación con los objetivos establecidos para este periodo, contribuyendo al avance hacia las metas anuales del Ministerio.</t>
  </si>
  <si>
    <t>Jóvenes Investigadores e Innovadores apoyados en su vocación científica - Nexo Global Francia</t>
  </si>
  <si>
    <t>Personas seleccionadas para recibir apoyo económico para su formación en programas de maestría - Pacífico nariñense</t>
  </si>
  <si>
    <t>En el segundo trimestre de 2024 se evidencia un cumplimiento superior al planeado para las estrategias desarrolladas con colfuturo, por lo cual, la Oficina Asesora de Planeación e Innovación Institucional recomienda al área realizar oportunamente las solicitudes de ajuste a la planeación de tal manera que se reflejen adecuadamente los esfuerzos del Ministerio.
Se recomienda mantener el trabajo articulado y de ser necesario realizar oportunamente las alertas correspondientes respecto al impacto de las metas o cambios en los mecanismos que aportan a estos indicadores y tareas. En este sentido, se eleva una alerta sobre la pertinencia de reprogramar la meta asociada a la convocatoria del SGR en tanto los cronogramas del OCAD pueden afectar su cumplimiento en el 2024.</t>
  </si>
  <si>
    <t>Plataforma Scienti integrada y actualizada en preproducción para los aplicativos CVLac, GrupLac e Institulac</t>
  </si>
  <si>
    <t>Informes de referentes documentales nacionales e internacionales relevantes para elaboración de protocolos de ética consolidados para divulgación y publicación de resultados de investigación</t>
  </si>
  <si>
    <t>Para el reporte correspondiente al tercer trimestre, se evidencia el cumplimiento de la gestión programada, tal como se refleja en la información reportada en el módulo de planes. Asimismo, se observa que se ha alcanzado la meta establecida, de acuerdo con los datos registrados en el módulo de indicadores de la plataforma GINA. Estos logros demuestran la eficacia en la ejecución de las actividades planificadas y la alineación con los objetivos establecidos para este periodo, contribuyendo al avance hacia las metas anuales del Ministerio.
Por otra parte, se observa que la recomendación realizada en el segundo trimestre de reestructurar los indicadores fue atendida por el área técnica, de tal forma que los nuevos indicadores ya presentan avance en su cumplimiento.</t>
  </si>
  <si>
    <t xml:space="preserve">Durante el III trimestre de 2024 se avanzó en un 65% en las etapas de diseño y formulación de las iniciativas aprobadas en la agenda: la Política de "Formación e Inserción Laboral de Capital Humano de Alto Nivel", "Conpes IA", la reglamentación para el diseño de la "Política de niñas, jóvenes y mujeres en áreas STEM (Ley 2314) y la Política Pública Integral de Conocimientos Ancestrales y Tradicionales ahora denominada cómo "Lineamientos para el abordaje de pueblos étnicos”. Así mismo, se avanzó en un 60% en el Plan de evaluación de Políticas, Planes y Programas a través del seguimiento a las evaluaciones de impacto de los Programas: Ondas y Jóvenes Investigadores e Innovadores (2001-2021), Fondo de Investigación en Salud - FIS y Beneficios Tributarios. Para un avance ponderado y acumulado de las dos iniciativas del 62,5%, valor superior al planeado para el trimestre en 2,5%
 </t>
  </si>
  <si>
    <t>AVANCE DE LAS INICIATIVAS NORMATIVAS PARA FORTALECER LAS CAPACIDADES DE CTEI
De conformidad con la Agenda regulatoria del 2024 y las fechas planteadas para la reglamentación de las normas, para el tercer trimestre de la vigencia 2024, se presenta lo siguiente:
1. Proyecto Normativo: “Se establece el alcance y reglamentación de los CEI y Comités de bioética.”
De conformidad con las actividades planeadas por la dependencia y el reporte de las actividades a través del Sub Plan Estratégico "Decreto a través del cual se regula la Gobernanza de los Comités de Ética de la investigación y Comités de bioética del SNCTeI", el área informa del avance realizado al documento de gobernanza de los comités de ética de la investigación, sin embargo, se evidencia que no fueron realizadas las actividades planeadas relacionadas con la memoria justificativa, proyecto de Decreto y la publicación en página web para consulta ciudadana. Por lo cual, la Oficina Asesora Jurídica, recomienda al área evaluar la pertinencia en cuanto a la continuidad de la iniciativa en la presente vigencia (2024).
Así mismo, se requiere el acompañamiento de la Oficina Asesora de Planeación e Innovación Institucional para que la Dirección de Ciencia, elabore un plan de mejoramiento, a raíz del incumplimiento de las actividades planeadas que afecta el cumplimiento de la agenda regulatoria y el presente indicador.
2. Proyecto Normativo: “Se requiere establecer las medidas para que todos los actores del SNCTI adopten código de ética e integridad científica, dotando de instrumentos a los actores, para poder valorar y emitir conceptos y acciones sobre las prácticas de investigación”
De conformidad con las actividades planeadas por la dependencia y el reporte de las actividades a través del Sub Plan Estratégico "Proyecto de Decreto o Ley, por el cual se adopta el código de integridad científica", el área informa del avance realizado al código de integridad científica, sin embargo, se evidencia que no fueron realizadas las actividades planeadas relacionadas con la memoria justificativa, el proyecto de Decreto y la publicación en página web para consulta ciudadana. Por lo cual, la Oficina Asesora Jurídica, recomienda al área evaluar la pertinencia en cuanto a la continuidad de la iniciativa en la presente vigencia (2024).
Así mismo, se requiere el acompañamiento de la Oficina Asesora de Planeación e Innovación Institucional para que la Dirección de Ciencia, elabore un plan de mejoramiento, a raíz del incumplimiento de las actividades planeadas que afecta el cumplimiento de la agenda regulatoria y el presente indicador.
3. Proyecto Normativo: "Reglamentar lo señalado en el PND respecto de la disposición para la ciudadanía de los resultados, productos, publicaciones y datos derivados de la investigación que sean financiados con recursos públicos; a través de infraestructuras y sistemas de información científicos estandarizados e interoperables.”
Durante el tercer trimestre de la vigencia, se efectuó la revisión de la memoria justificativa y borrador del proyecto por parte de la Oficina Asesora Jurídica y se presentaron observaciones por parte de la OAJ.
Se continúa trabajando para que el área subsane las observaciones presentadas y se pueda proceder con la publicación del proyecto normativo para participación ciudadana.
4. Proyecto Normativo: “Ley 2314 de 2023, "Por la cual se promueve la participación de niñas, adolescentes, y mujeres en ciencia, tecnología, ingeniería y matemáticas".
Durante el tercer trimestre de la vigencia, se efectuó la revisión de la memoria justificativa y borrador del proyecto por parte de la Oficina Asesora Jurídica y se presentaron observaciones por parte de la OAJ.
Se continúa trabajando para que el área subsane las observaciones presentadas y se pueda proceder con la publicación del proyecto normativo para participación ciudadana.
5. Proyecto Normativo: “Sistema específico de carrera administrativa para el personal científico y tecnológico de las entidades del SNCTeI”
Durante el tercer trimestre de la vigencia, se efectuó la revisión de la documentación enviada por el área y se presentaron observaciones por parte de la OAJ.
Se continúa trabajando para que el área subsane las observaciones presentadas y se pueda definir una postura sobre la publicación del proyecto normativo para participación ciudadana.
Conforme lo anterior, desde la Oficina Asesora Jurídica, se continúa brindando acompañamiento y asesoría jurídica a las áreas responsables de los proyectos normativos incluidos en la Agenda Regulatoria 2024, por lo que, a la fecha del presente reporte, se evidencia un avance del 42% de cumplimiento y para el 4to trimestre de la vigencia 2024, se dará reporte de las demás actividades planeadas.
Así mismo, es importante resaltar que el reporte de este indicador no depende directamente de la gestión de la Oficina Asesora Jurídica, sino que involucra a otras áreas del Ministerio que son las responsables de liderar la emisión de los proyectos de regulación que previamente evaluaron y vieron la necesidad de su emisión en la vigencia 2024 y, en algunos casos, la intervención de otras entidades.
En conclusión, teniendo en cuenta lo reportado por las áreas en relación con los proyectos normativos a cargo de la Dirección de Ciencia, se requiere el acompañamiento de la Oficina Asesora de Planeación e Innovación Institucional para que dicha Dirección, elabore un plan de mejoramiento, a raíz del incumplimiento de las actividades planeadas que afectan el cumplimiento de la agenda regulatoria y el presente indicador.
Se adjunta Formato Soporte al indicador, el presente análisis y los documentos que dan cuenta de las actividades adelantadas por las áreas.</t>
  </si>
  <si>
    <t>Para el tercer trimestre de 2024, estaba programado la presentación al OCAD del 60% de los proyectos radicados en la Secretaría Técnica que cumplieron requisitos del Sistema General de Regalías (SGR) para su viabilización, priorización y aprobación.
Considerando que durante el año 2024, solamente 22 proyectos de la convocatoria 32, han cumplido requisitos y dado que durante el tercer trimestre del año, no fueron presentados al OCAD para su viabilización, priorización y aprobación, se estima su presentación en el cuarto trimestre del año y de esta manera cumplir con la meta del indicador</t>
  </si>
  <si>
    <t>Con corte al 30 de septiembre del 2024, el resultado obtenido en el indicador Campamentos STEAM desarrollados para identificar las capacidades en CTeI en territorio, se realizó el campamento STEAM en el municipio de Ubaté, Cundinamarca, cuyo objetivo fue fortalecer el desarrollo de competencias y habilidades del siglo XXI en niños, niñas, adolescentes, jóvenes y docentes, asociadas al enfoque STEAM por medio de la programación, la robótica, el diseño, la realidad virtual y la inteligencia artificial. En este Campamento participaron 300 niñas, niños y adolescentes de los municipios de Tabio, Sutatausa y Ubaté, y 30 maestros de los municipios anteriormente mencionados. Este campamento tuvo una duración de 2 días y se realizó en la Universidad de Cundinamarca, sede Ubaté. Se trabajaron las líneas de Realidad virtual y aumentada, Videojuegos, Robótica móvil e Inteligencia artificial y automatización. Como evidencia se adjunta el informe del Campamento STEAM -Ubaté, el registro de niños, niñas, adolescentes y docentes que participaron en este campamento, y el certificado de participación entregado a las niñas, niños, adolescentes y docentes que participaron en el encuentro.
Para dar cumplimiento a este indicador, durante el siguiente trimestre se realizarán 3 Campamentos STEAM de acuerdo a la metodología establecida para ello.</t>
  </si>
  <si>
    <t>Con corte al 30 de septiembre del 2024, el resultado obtenido en el indicador Niñas, niños y adolescentes apoyados en su voc. Cient. - Campamentos STEAM Colombia Robótica, se realizó el campamento STEAM en el municipio de Ubaté, Cundinamarca, cuyo objetivo fue fortalecer el desarrollo de competencias y habilidades del siglo XXI en niños, niñas, adolescentes, jóvenes y docentes, asociadas al enfoque STEAM por medio de la programación, la robótica, el diseño, la realidad virtual y la inteligencia artificial. En este Campamento participaron 300 niñas, niños y adolescentes de los municipios de Tabio, Sutatausa y Ubaté, y 30 maestros de los municipios anteriormente mencionados. Este campamento tuvo una duración de 2 días y se realizó en la Universidad de Cundinamarca, sede Ubaté. Se trabajaron las líneas de Realidad virtual y aumentada, Videojuegos, Robótica móvil e Inteligencia artificial y automatización. Como evidencia se adjunta el informe del Campamento STEAM -Ubaté, el registro de niños, niñas, adolescentes y docentes que participaron en este campamento, y el certificado de participación entregado a las niñas, niños, adolescentes y docentes que participaron en el encuentro.
Para dar cumplimiento a este indicador, durante el siguiente trimestre se realizarán 3 Campamentos STEAM de acuerdo a la metodología establecida para ello. Se adjuntan informe del Campamento STEAM -Ubaté, el registro de niños, niñas, adolescentes y docentes que participaron en este campamento, certificado de participación entregado.</t>
  </si>
  <si>
    <t>En el marco del programa Colombia Robótica, se proyectaron 10 Laboratorios STEAM on equipamiento tecnológico para el desarrollo de pensamiento científico y habilidades en CTeI, durante el tercer trimestre se realizó una convocatoria abierta con el objetivo de conformar un banco de propuestas elegibles dirigidas a seleccionar un proponente para la ejecución del programa especial Colombia Robótica para fomentar el desarrollo de vocaciones científicas y habilidades del Siglo XXI asociadas al enfoque STEAM en niñas, niños y adolescentes haciendo uso de herramientas de la programación, las ciencias computacionales y/o la robótica, en ambientes de aprendizaje STEAM que les permita involucrarse activamente en la cuarta y quinta revolución industrial, con fecha de apertura del 16 de julio de 2024. Se adjuntan los términos de referencia de la convocatoria 959 de 2024 Colombia Robótica.
Enlace convocatoria: https://minciencias.gov.co/convocatorias/convocatoria-colombia-robotica</t>
  </si>
  <si>
    <t>Con corte al 30 de septiembre del 2024, el resultado obtenido en el indicador programas cierre de brechas, evidencia que se proyectó un (1) de un (1) programa y proyecto de CTeI apoyados, orientado a la reducción de las brechas territoriales, étnicas y de género, por lo cual se establece, según el comportamiento del indicador, que se da cumplimiento a este indicador.
Por otro lado, luego de la reestructuración del programa, se publicó la Convocatoria 959 de 2024 Colombia Robótica, con el objetivo de conformar un banco de propuestas elegibles dirigidas a seleccionar un proponente para la ejecución del programa especial Colombia Robótica para fomentar el desarrollo de vocaciones científicas y habilidades del Siglo XXI asociadas al enfoque STEAM en niñas, niños y adolescentes haciendo uso de herramientas de la programación, las ciencias computacionales y/o la robótica, en ambientes de aprendizaje STEAM que les permita involucrarse activamente en la cuarta y quinta revolución industrial, con fecha de apertura del 16 de julio de 2024. Se adjuntan los términos de referencia de la convocatoria 959 de 2024 Colombia Robótica y el documento del programa especial Colombia Robótica.</t>
  </si>
  <si>
    <t>Para dar cumplimiento a este indicador, durante el tercer trimestre, se publicó la Convocatoria 959 de 2024 Colombia Robótica, con el objetivo de conformar un banco de propuestas elegibles dirigidas a seleccionar un proponente para la ejecución del programa especial Colombia Robótica para fomentar el desarrollo de vocaciones científicas y habilidades del Siglo XXI asociadas al enfoque STEAM en niñas, niños y adolescentes haciendo uso de herramientas de la programación, las ciencias computacionales y/o la robótica, en ambientes de aprendizaje STEAM que les permita involucrarse activamente en la cuarta y quinta revolución industrial, con fecha de apertura del 16 de julio de 2024. Se adjuntan los términos de referencia de la convocatoria 959 de 2024 Colombia Robótica y el documento del programa especial Colombia Robótica.</t>
  </si>
  <si>
    <t>A partir de la publicación del banco final de financiables y elegibles de la convocatoria Orquídeas: Mujeres en la Ciencia No 948, diseñada por la Dirección de Vocaciones y Formación para aportar al cierre de brechas de género en lo relacionado con la participación de las mujeres a lo largo del curso de vida en las temáticas de ciencia, tecnología e innovación. Se informa que, se financiarán 123 propuestas de proyectos, en donde se beneficiaran el mismo número de mujeres con doctorado, bajo la figura de estancia posdoctoral, a través de su inserción laboral para el desarrollo de estos proyectos, en condiciones de dignidad y equidad, durante 12 meses. Se adjunta formato de soporte del indicador.</t>
  </si>
  <si>
    <t>A partir de la publicación del banco final de financiables y elegibles de la convocatoria Orquídeas: Mujeres en la Ciencia No 948, diseñada por la Dirección de Vocaciones y Formación para aportar al cierre de brechas de género en lo relacionado con la participación de las mujeres a lo largo del curso de vida en las temáticas de ciencia, tecnología e innovación. Se informa que, se financiarán 123 propuestas de proyectos, en donde se beneficiaran el mismo número de jóvenes investigadoras e innovadoras, a través de su inserción laboral para el desarrollo de estos proyectos, en condiciones de dignidad y equidad, durante 12 meses. Se adjunta formato de soporte del indicador</t>
  </si>
  <si>
    <t xml:space="preserve">	
A partir del diseño de la convocatoria: Orquídeas Mujeres en la Ciencia 2024 No 948, realizada por la Dirección de Vocaciones y Formación, se establecieron como misiones priorizadas para la presentación de propuestas de proyectos, las siguientes: Bioeconomía y Territorio, Ciencia para la Paz y Derecho Humano a la Alimentación. De las cuales, a partir del proceso de selección y con la publicación del banco final de elegibles y financiables, se estableció que, de los proyectos seleccionados, 58 aporta al desarrollo de la misión de Bioeconomía y Territorio, 41 desarrollan la misión Ciencia para la Paz y 24 la misión Derecho Humano a la Alimentación. Se adjunta formato del indicador</t>
  </si>
  <si>
    <t>Formación y publicado el 30 de septiembre, de las 123 propuestas seleccionadas, el 47% corresponden a proyectos que desarrollan la misión de Bioeconomía y Territorio, el 33% desarrollan la misión Ciencia para la Paz y 20% la misión Derecho Humano a la Alimentación.</t>
  </si>
  <si>
    <t>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el Fondo Francisco José de Caldas suscribió en 2023 los convenios 166, 167, 168, 169, 170, 171, 172, 176, 177, 178, 188, 350 y 479 para la implementación del programa Ondas en los departamentos de Arauca, Bolívar, Boyacá, Caldas, Cauca, Chocó, Cundinamarca, Guaviare, La Guajira, Meta, Quindío, Risaralda y Sucre respectivamente.
Como avance en la ejecución de los convenios mencionados anteriormente, Al cierre del tercer trimestre del 2024 se reporta la vinculación al programa Ondas de 1625 niñas, niños y adolescentes en los departamentos de Boyacá, Caldas y Sucre, lo que indica a la fecha el cumplimiento de la meta asociada al indicador de “niñas, niños y adolescentes apoyados en su vocación científica” con un valor de 3126 niñas, niños y adolescentes.</t>
  </si>
  <si>
    <t>A partir de un ejercicio realizado con la Oficina Asesora de Planeación Institucional (OAPII), se encontró que la información reportada para el año 2023 por la Dirección de Gestión de Recursos (DGR) sobre Jóvenes Investigadores e Innovadores estaba desactualizada, ya que se había basado en el estado de contratación de los beneficiarios. En este sentido, los cupos de los Jóvenes Investigadores e Innovadores que no habían completado su proceso de contratación, no habían sido reportados. Como resultado del ejercicio de verificación, se identificaron los siguientes datos faltantes:
7 jóvenes investigadoras vinculadas a través de la convocatoria 935 - 2023 (Orquídeas 2023).
83 Jóvenes Investigadores e Innovadores vinculados a través de la convocatoria 932 - 2022, la cual cerró en 2023, no fueron debidamente reportados.
27 Jóvenes Investigadores e Innovadores vinculados a través de la convocatoria 943-2023, en la cual la vinculación de estos jóvenes era opcional.
18 Jóvenes Investigadores e Innovadores vinculados a través de las convocatorias 936-2023 y 938-2023, según lo definido en los términos de referencia y el banco de financiables.
Esto da un total de 135 Jóvenes Investigadores e Innovadores. Por lo tanto, se anexan dos formatos de soporte al indicador: el primero, diligenciado por la DGR, relaciona los faltantes de las convocatorias 935, 932 y 936; el segundo contiene información proporcionada por la Dirección de Desarrollo Tecnológico e Innovación sobre los jóvenes de la convocatoria 934 - SenaInnova.</t>
  </si>
  <si>
    <t>El Ministerio de Ciencia, Tecnología e Innovación, junto con la Embajada de Francia y la Universidad Nacional de Colombia, a través de la convocatoria Nexo Global Francia, han seleccionado a 18 jóvenes para la realización de estancias cortas de investigación. Esto con la finalidad de realizar actividades en CTI en el marco de la movilidad académica internacional a Francia.
De los 18 Jóvenes seleccionados, 13 son mujeres y 5 son hombres. En el contexto de la distribución de áreas de conocimiento, el 66.67% de los beneficiarios se concentra en Humanidades, lo que indica una tendencia predominante hacia esta disciplina. Por otro lado, Ciencias Médicas y de la Salud, Ciencias Naturales, e Ingeniería y Tecnología representan cada una el 11.11% del total. El anexo contiene el nombre de los beneficiarios , los 12 primeros corresponden a los seleccionados en 2023 (12) y los 6 posteriores al 2024 (6).</t>
  </si>
  <si>
    <t>La convocatoria de Estancias Posdoctorales Orientadas por Misiones - 2023 resultó en la conformación de un banco de 156 financiables, según la Resolución 2053-2023, complementado por un banco adicional de 46 beneficiarios, de acuerdo con la Resolución 0584-2024.
Con el objetivo de contribuir al fortalecimiento del talento humano en ciencia, tecnología e innovación del país y aumentar la inserción y demanda de doctores en el sector productivo, la convocatoria se alinea a las Políticas de Investigación e Innovación Orientada por Misiones (PIIOM) e incluye un enfoque territorial y diferencial con la intención de democratizar la ciencia, promover la inclusión y la diversidad, y trabajar hacia la reducción de brechas territoriales y de participación en el ámbito de CTI, logrando los siguientes resultados:
De los 202 beneficiarios totales, el 47% son mujeres (95 en total) y el 53% son hombres (107 en total). Siguiendo el criterio de enfoque diferencial, 10 beneficiarios se identifican como indígenas, 22 como población negra/afrocolombiana/afrodescendiente y 2 como raizales. Además, hay 16 personas que son víctimas del conflicto armado y una persona que reconoce una discapacidad física.
En este sentido, se superó la meta señalada para el primer trimestre. Esto se debe a que la disponibilidad del recurso permitió acoger a 5 beneficiarios más de lo estipulado, ya que el monto solicitado puede variar de acuerdo con las necesidades de la propuesta presentada por el postulante. El formato de soporte del indicador adjunto detalla los 46 beneficiarios adicionales.</t>
  </si>
  <si>
    <t>Para el tercer trimestre se realizó la elaboración de la matriz con el conjunto de documentos a analizar de referentes documentales (nacionales e internacionales relevantes) que se van a emplear para la elaboración de protocolos de ética consolidados para divulgación y publicación de resultados de investigación.
Con este insumo en el cuarto semestre se elaborará y entregará el documento final con el informe de análisis de referentes documentales nacionales e internacionales relevantes para elaboración de protocolos de ética consolidados para divulgación y publicación de resultados de investigación.</t>
  </si>
  <si>
    <t xml:space="preserve">Durante el tercer trimestre de 2024, una vez se priorizaron las seis nuevas propuestas del banco de financiables de la Convocatoria 937 de 2023, de Investigación fundamental mediante memorando No. 20240001255M del 20 de junio de 2024, y se publica el segundo banco adicional de financiables de la Convocatoria 937 de 2023.
Las seis (6) propuestas adicionales de la convocatoria, lo cual corresponde a un proyecto por cada área del conocimiento en estricto orden descendente. Los seis (6) proyectos ascienden a un valor total de CINCO MIL DOSCIENTOS SIETE MILLONES CIENTO TREINTA Ý CINCO MIL SEISCIENTOS QUINCE PESOS M/CTE ($5.207.135.615).
 </t>
  </si>
  <si>
    <t>Durante el tercer trimestre, se cerró la convocatoria 950 "COLOMBIA INTELIGENTE: DESARROLLO E IMPLEMENTACIÓN DE SOLUCIONES MEDIANTE INTELIGENCIA ARTIFICIAL Y CIENCIAS DEL ESPACIO PARA LOS TERRITORIOS". Se seleccionaron tres proyectos financiables de acuerdo con la resolución 0964 de 2024.
Actualmente, desde la Dirección de Gestión de Recursos se ha avanzado en la contratación de 4 profesionales en proceso de formación de Maestría. El archivo adjunto contiene un total de 4 registros. Sin embargo, de los tres contratos, solo dos están en ejecución (ID 109992, ID 109922); el resto de los profesionales se planea reportar en el cuarto trimestre del año, cuando el tercer contrato (ID 109755) se encuentre legalizado y en ejecución. Mientras tanto, desde la Dirección de Vocaciones y Formación estamos a la espera de recibir el listado completo de los profesionales para ser reportados.</t>
  </si>
  <si>
    <t>Se realizó el encuentro de investigación fundamental, tecnologías aeroespacial y percepción remota. 8 de julio de 2024 en el Hotel Hilton Corferias, Bogotá D.C donde asistieron en total 548 personas de la cuádruple hélice.</t>
  </si>
  <si>
    <t>La convocatoria 950 de 2024 financió el contrato 127-2024 alianza BioCare.IA en el municipio de San Onofre, Sucre un municipio PDET y Zomac, el cual tiene como objetivo la aplicación de la Inteligencia Artificial y la Innovación Social para el Fortalecimiento Comunitario del Ecosistema Digital de Promoción y Atención Primaria de los Trastornos que se derivan de la Salud Mental en San Onofre - Sucre.</t>
  </si>
  <si>
    <t>Como resultado de la convocatoria 950-2024 ColombIA Inteligente, se financia el contrato 127-2024 la alianza BioCare.IA confirmada por LABORATORIO DE INVESTIGACION Y DESARROLLO DE TOLU S.A.S, CORPORACIÓN UNIVERSITARIA DEL CARIBE - CECAR, ASOCIACION DE MUJERES AFRODESCENDIENTES VICTIMAS Y VULNERABLES DE SAN ONOFRE que tiene como objetivo la aplicación de la Inteligencia Artificial y la Innovación Social para el Fortalecimiento Comunitario del Ecosistema Digital de Promoción y Atención Primaria de los Trastornos que se derivan de la Salud Mental en San Onofre – Sucre.</t>
  </si>
  <si>
    <t xml:space="preserve">	
Para el tercer trimestre de 2024, se reportan avances en 35 Programas y proyectos de CTeI apoyados, orientados a la reducción de las brechas distribuidas en dos variables. Además, se han realizado actividades de gestión en las otras cuatro variables, como se puede visualizar a continuación:
EV 24_Monitoreo Comunitario de la Biodiversidad:
Avance cuantitativo: 1
Descripción: Se inició en mayo la ejecución del convenio "Monitoreo comunitario de la biodiversidad en el resguardo de Yunguillo, Putumayo". Este programa busca fortalecer las capacidades locales para el monitoreo de la biodiversidad, creando espacios de apropiación social del conocimiento y promoviendo la investigación colectiva. Se han establecido estrategias para el diálogo de saberes y la transferencia de tecnologías que fomentan la conservación de la biodiversidad.
EV 24_Convenio de Cooperación CRIC:
Avance cuantitativo: 0
Descripción: Se legalizó el Convenio Especial de Cooperación No. 117-2024, con un desembolso total de $2.250.000.000, destinado a fortalecer la cooperación con CRIC y CREPIB. Se ha gestionado la aprobación de entregables requeridos y se está en proceso de ejecución del desembolso. Durante este trimestre, se realizaron diversas actividades de seguimiento, incluidas reuniones de socialización en Bogotá, Cauca y Boyacá, y la definición de lineamientos técnicos. Se estableció un cronograma para la entrega de informes técnicos y financieros.
EV 24_Colombia Robótica:
Avance cuantitativo:0
Descripción: En el marco del programa Colombia Robótica, se proyectó impactar 17 municipios en 12 departamentos. Se lanzó la Convocatoria 959 para seleccionar propuestas que fomenten el desarrollo de vocaciones científicas y habilidades del siglo XXI en niños y adolescentes, utilizando herramientas de programación y robótica. La convocatoria se abrió el 16 de julio de 2024, con el objetivo de preparar a los jóvenes para la cuarta y quinta revolución industrial.
EV 24_Ecosistema de Ciencia y Paz: 
Avance cuantitativo: 0
Descripción: La Convocatoria 956, que busca transformar territorialmente mediante ciencia y conocimiento, cerró el 16 de agosto. La Dirección General de Recursos revisó los requisitos entre el 20 y el 26 de agosto, y se realizaron subsanaciones hasta el 30 de agosto. Se enviaron los resultados finales a la Dirección de Capacidades el 11 de septiembre, donde se designó a Fernando González como líder del mecanismo, comenzando las actividades de desarrollo estipuladas en el cronograma.
EV 24_Orquídeas: Mujeres en la Ciencia
Avance cuantitativo: 34
Descripción: Se diseñó la convocatoria Orquídeas: Mujeres en la Ciencia 2024, enfocada en aumentar la participación de mujeres en ciencia, tecnología e innovación. De los 123 proyectos a desarrollarse, 34 se implementarán en zonas PDET y ZOMAC, contribuyendo a la transformación social y educativa de estos grupos poblacionales.
EV 24_ColombIA Inteligente:
Avance cuantitativo: 0
Descripción: La Convocatoria 950 busca fortalecer la investigación aplicada, el desarrollo tecnológico y la innovación en inteligencia artificial y tecnologías aeroespaciales. Se enfoca en contribuir al desarrollo ambiental, social y económico de las regiones, en el marco de la Política de Investigación e Innovación Orientada por Misiones. Esta iniciativa está dirigida a formar alianzas estratégicas que incluyan:
Una Institución de Educación Superior (IES).
Una empresa nacional.
Tres organizaciones locales o regionales.
Cronograma:
Apertura de la convocatoria: 26 de marzo de 2024
Cierre de la convocatoria: 6 de mayo de 2024
Publicación del banco preliminar de elegibles: 5 de junio de 2024
Publicación del banco definitivo de elegibles: 20 de junio de 2024
Vigencia del banco definitivo: 2 años (hasta el 20 de junio de 2026)
Adendas:
Adenda No. 1: Se realizaron cambios en el cronograma, publicados el 29 de abril de 2024.
Resultados:
Número de propuestas recibidas al cierre: 95 proyectos de investigación, desarrollo e innovación (I+D+i).
Propuestas que cumplieron los requisitos: 48 proyectos I+D+i.
Propuestas que no cumplieron los requisitos: 47 proyectos I+D+i.
Propuestas en evaluación: 48 proyectos I+D+i.
Banco preliminar de propuestas elegibles: 26 proyectos I+D+i.
Banco definitivo de propuestas elegibles y financiables: 28 proyectos I+D+i, de los cuales se financiarán 6 por un valor total de $8.479 millones de pesos.
Estado Actual: Proceso de contratación para los proyectos seleccionados.</t>
  </si>
  <si>
    <t>Como resultado de la convocatoria 943-2023 SENAINNOVA por un campo productivo y sostenible, que tiene como objetivo fomentar el Desarrollo Tecnológico y la Innovación en las Microempresas y Organizaciones Productivas Rurales, mediante la financiación de proyectos de CTeI que contribuyan a la disponibilidad, acceso, uso y estabilidad en la producción de
alimentos, así como al fortalecimiento de capacidades regionales que permitan el desarrollo de un campo productivo y sostenible.
Teniendo en cuenta lo anterior se reporta los 45 prototipos de tecnología para la soberanía alimentaria y el derecho a la alimentación financiados, proyectos que se encuentran en ejecución. Se realiza el reporte en el tercer trimestre y no en el cuarto como se tenia planeado</t>
  </si>
  <si>
    <t xml:space="preserve">	
En el tercer trimestre del año 2024 en el marco del programa Jóvenes en Ciencia para la Paz en los capítulos Buenaventura, Quibdó y Tumaco se seleccionaron 150 ideas de negocio y/o prototipos innovadores a partir de las convocatorias que se aperturaron en cada Cámara de Comercio y se llevaron a cabo los entrenamientos correspondientes a la Fase 1: Transferencia de conocimiento para la generación de capacidades en innovación. Por lo cual, cada entidad cameral inició el proceso de alistamiento y preparación para la Fase 2: Acompañamiento científico y técnico a las propuestas.
Y para el capítulo San Andrés, Providencia y Santa Catalina se aperturó una única convocatoria en la que se seleccionaron 50 ideas de negocio y/o prototipos innovadores.
Finalmente, se completó la meta de seleccionar 200 ideas de negocio y/o prototipos innovadores.
Capítulo Buenaventura
En el tercer trimestre del año se completó la meta de seleccionar 50 ideas de negocio y/o prototipos innovadores, y se finalizaron los talleres que hacían parte del entrenamiento correspondiente a la Fase 1: Transferencia de conocimiento para la generación de capacidades en innovación. Además, los jóvenes beneficiarios evaluaron la experiencia de su participación en los 10 talleres impartidos por el Centro Yunus de la Universidad Icesi. Al finalizar los talleres la Cámara de Comercio de Buenaventura conformó un equipo liderado por un asesor especializado en innovación empresarial y monitores con el propósito de ofrecer acompañamiento técnico personalizado a las 50 ideas de negocio y/o prototipos innovadores.
La Cámara de Comercio de Buenaventura aperturó una convocatoria para la selección del actor especializado que implementará la Fase 2: Acompañamiento científico y técnico a las propuestas que se espera inicie en el mes de octubre.
Capítulo Quibdó
Para el tercer trimestre del año 2024 la Cámara de Comercio del Chocó contrató 3 consultores especializados para la ejecución de las siguientes fases: Fase 2 Diseño del programa de formación, acompañamiento y financiación de los prototipos y/o ideas de negocio, con base a las necesidades y oportunidades identificadas, para fortalecer los 50 prototipos y/o ideas de negocio; y, la Fase 3 Implementación del programa: Formación y acompañamiento técnico. Las actividades en el marco de la ejecución la fase 2 se agruparon en cuatro rutas de trabajo: (a) Ruta de habilidades blandas (b) Ruta de emprendimiento e Innovación (c) Ruta de agroindustrialización con enfoque técnico y (d) Ruta de diseño y prototipado de productos y/o servicios desarrolladas, cuya implementación concluyó el 24 de julio. Finalmente, en el mes de agosto inició la fase 3 a cargo del consultor especializado número 3 contratado por la entidad cameral.
Capítulo Tumaco
En el tercer trimestre del año se finalizaron los 13 talleres que hacían parte del entrenamiento que hacen parte de la Fase 1: Transferencia de conocimiento para la generación de capacidades en innovación impartidos por la Universidad Nacional de Colombia Sede Tumaco. Adicionalmente, se realizó un Hackathon denominado "Jóvenes Protagonistas del Cambio: Soluciones que Transforman" cuyo objetivo principal fue brindar a los participantes la oportunidad de aplicar los conocimientos adquiridos en los 13 talleres previos, así como fomentar la colaboración y la creatividad en la búsqueda de soluciones innovadoras para desafíos relacionados con la paz y el desarrollo en el municipio de Tumaco.
La Cámara de Comercio de Tumaco aperturó una convocatoria para la selección del actor especializado que implementaría la Fase 2: Acompañamiento científico y técnico a las propuestas, donde fue seleccionado Punto Estratégico Red de Consultores S.A.S. Finalmente, las actividades con las 50 ideas de negocio y/o prototipos innovadores correspondientes a la Fase 2 iniciaron en el mes de septiembre.</t>
  </si>
  <si>
    <t>No se ha cumplido, toda vez que no se ha logrado realizar la mesa de concertación El día 12 de agosto de 2024, se remitió a la Dirección de Asuntos Indígenas un oficio con Radicado:20240010929S, en el que se informan las limitantes presupuestales que tiene el Ministerio de Ciencia, para el desarrollo de las mesas de trabajo con los pueblos indígenas. 
El día 13 de agosto de 2024 se realizó una mesa de trabajo con el equipo técnico delegado de la MPC, a quienes se les socializó las limitantes presupuestales para el cumplimiento del acuerdo, a lo que indicaron que elevarían la propuesta a las autoridades políticas. 
El día 14 de agosto de 2024, se remitió al correo electrónico de la Secretaria Operativa de la MPC coordinada por el Ministerio del Interior secretariatecnicampc@mininterior.gov.co,  un correo electrónico solicitando el envío del oficio con Radicado:20240010929S al correo juventudcit@gmail.com, con el fin de remitir la propuesta metodológica al equipo técnico de la MPC con quienes se sostuvo la reunión del 13 de agosto. 
El día 21 de agosto de 2024, se reiteró a la Dirección de Asuntos Indígenas a través de oficio con Radicado:20240012740S, la solicitud de convocatoria al equipo técnico de la MPC para poder realizar las mesas de trabajo.
El día 26 de agosto de 2024, se recibió comunicación oficial de la Dirección de Asuntos Indígenas en la que se realiza traslado por competencia para acordar las mesas de trabajo con la MPC.
El día 28 de agosto de 2024 se remitió al equipo técnico de la MPC al correo juventudcit@gmail.com, la  propuesta metodológica y presupuestal para el desarrollo de las meas de trabajo, con la trazabilidad de los radicados 20240010929S, 20240012740S y la respuesta de la Dirección de Asuntos Indígenas de traslado por competencia.
El día 09 de septiembre de 2024, se remitió a la Secretaria Técnica de la MPC un oficio con Radicado:20240015031S, solicitando respuesta a la propuesta remitida por el Ministerio de Ciencias.
El día 24 de septiembre de 2024, se remitió al Director de Asuntos Indígenas un oficio con Radicado:20240017559S, solicitando su interlocución con la MPC para recibir respuesta sobre la propuesta presentada el 13 de agosto de 2024.</t>
  </si>
  <si>
    <t xml:space="preserve">Programas y proyectos de CTeI apoyados, orientados a la reducción de las brechas territoriales, étnicas y de género ejecutados o en ejecución - Proyecto CRIC </t>
  </si>
  <si>
    <t xml:space="preserve">Productos de divulgación científica y comunicación pública de la ciencia desarrollados para acercar el conocimiento científico a la población y aportar al cierre de brechas territoriales </t>
  </si>
  <si>
    <t xml:space="preserve">Espacios de valor desarrollados para la divulgación de la CTeI en los territorios </t>
  </si>
  <si>
    <t xml:space="preserve">CODECTI departamentales apoyados por MinCiencias mediante procesos formativos y pedagógicos </t>
  </si>
  <si>
    <t>Ecosistemas de Ciencia y Paz para la transformación territorial</t>
  </si>
  <si>
    <t xml:space="preserve">
45</t>
  </si>
  <si>
    <t xml:space="preserve">
11</t>
  </si>
  <si>
    <t xml:space="preserve">
33</t>
  </si>
  <si>
    <t>Espacios de apropiación social del conocimiento fortalecidos para la gestión de conocimientos tradicionales, el inventario y seguimiento de recursos y activos físicos y biológicos del territorio colectivo del Resguardo de Yunguillo, promoviendo el uso y manejo sostenible de la biodiversidad</t>
  </si>
  <si>
    <t>Territorios en conflicto, transición y /o consolidación  con programas o proyectos de Ciencia, Tecnología e Innovación que den respuesta a demandas sociales, productivas y/o ambientales desarrollados con actores locales - Monitoreo comunitario de la biodiversidad en el resguardo de Yunguillo</t>
  </si>
  <si>
    <t>Programas y proyectos de CTeI apoyados, orientados a la reducción de las brechas territoriales, étnicas y de género ejecutados o en ejecución - Monitoreo comunitario de la biodiversidad en el resguardo de Yunguillo</t>
  </si>
  <si>
    <t>A continuación, se presenta el reporte del indicador “Jóvenes en ciencia para la paz beneficiados” que equivale a 262 jóvenes beneficiados en los cuatro territorios donde se implementa el programa.
Capítulo Buenaventura
Anteriormente, en la primera convocatoria del programa se seleccionaron 16 iniciativas, en la segunda convocatoria, se seleccionaron 11 iniciativas. Durante el tercer trimestre de 2024, se completó el proceso de evaluación de la tercera convocatoria donde se seleccionaron 27 nuevas iniciativas, que se sumaron al capítulo Buenaventura. Por lo cual se cumplió la meta de seleccionar 50 ideas de negocio y/o prototipos innovadores que equivalen a 62 jóvenes beneficiarios el 56,45% son mujeres y el 43,55% son hombres.
Capítulo Quibdó
Para el tercer trimestre del año en curso se tenían 50 ideas de negocio y/o prototipos innovadores seleccionadas a través de las tres convocatorias realizadas entre agosto 2023 y junio 2024. Las 50 ideas de negocio y/o prototipos innovadores equivalen a 72 jóvenes beneficiarios de los cuales el 61,11% son hombres y 38,89% son mujeres.
Capítulo Tumaco
En el tercer trimestre del año se tenían 50 ideas de negocio y/o prototipos innovadores seleccionados en las tres convocatorias implementadas entre agosto 2023 y mayo 2024. Las 50 ideas de negocio y/o prototipos innovadores beneficiarias equivalen a 67 jóvenes beneficiarios de los cuales el 61,19% son mujeres y el 38,81% son hombres.
Capítulo San Andrés, Providencia y Santa Catalina
Dado que en el segundo trimestre del 2024 para el capítulo de San Andrés, Providencia y Santa Catalina cerró la convocatoria y se evaluaron las 70 postulaciones recibidas, en el tercer trimestre del año se conformó el banco de elegibles donde se seleccionaron 50 ideas de negocio y/o prototipos innovadores, las cuales equivalen a 61 jóvenes beneficiarios de los cuales 60,66% son mujeres y 39,34% son hombres.</t>
  </si>
  <si>
    <t>Para el tercer trimestre, se llevó a cabo la legalización del Convenio Especial de Cooperación No. 117-2024. Una vez aprobados los entregables requeridos por parte de la supervisión, conforme a lo establecido en la cláusula séptima del convenio, se gestionó la solicitud de desembolso ante el Fondo Francisco José de Caldas (FFJC). Este desembolso, correspondiente al valor total de $2.250.000.000 (dos mil doscientos cincuenta millones de pesos), se encuentra en trámite para su ejecución.
El monto se distribuye de la siguiente manera:
• $1.859.400.000 (un mil ochocientos cincuenta y nueve millones cuatrocientos mil pesos) a la cuenta bancaria del CRIC.
• $390.600.000 (trescientos noventa millones seiscientos mil pesos) a la cuenta bancaria del CREPIB.
Dicha solicitud de desembolso se fundamenta en la aprobación de los productos que habilitan este proceso, notificados a las entidades cooperantes mediante el radicado No. 20240010403S. En seguimiento a esto, se continúan las gestiones correspondientes para la ejecución del desembolso.
Entre el 30 de julio y el 30 de septiembre de 2024, se realizaron diversas actividades relacionadas con el seguimiento y supervisión del convenio, tales como: la socialización del cronograma de reuniones de seguimiento que se llevarán a cabo en Bogotá, Cauca y Boyacá, con fechas específicas para encuentros mensuales; la definición de lineamientos para el apoyo técnico a la supervisión; la revisión de informes técnicos y financieros, para lo cual se estableció un cronograma de entrega en octubre de 2024, diciembre de 2024, febrero de 2025 y julio de 2025; y la realización de tres visitas de seguimiento técnico en el Cauca, de acuerdo con las actividades y objetivos del proyecto.
Posteriormente, se presentaron los informes de actividades correspondientes a los periodos del 30 de julio al 6 de septiembre, y del 6 de septiembre al 20 de septiembre, con el objetivo de consolidarlos y entregarlos al equipo de seguimiento de la DDTI.
Durante las semanas 1 y 2 de septiembre, se revisó el Plan Operativo, llegando a acuerdos sobre los entregables vinculados a subactividades y solicitando la ampliación de sub-rubros para el seguimiento financiero. Asimismo, se conformó el Comité Técnico, conforme a lo establecido en la CLÁUSULA DÉCIMA TERCERA, y se solicitaron oficios de asignación a las entidades cooperantes.
Se consolidaron los documentos necesarios para facilitar el pre-diligenciamiento de los formatos de seguimiento técnico-financiero y se habilitó un repositorio digital con una estructura clara de subcarpetas para la gestión de la documentación del convenio. El 16 de septiembre, se llevó a cabo una sesión de aclaración con CREPIB sobre la presentación del reporte financiero, con un enfoque particular en el rubro "Servicios Tecnológicos", que estaba pendiente de aprobación.
Se recibió el Plan Operativo revisado, que contenía observaciones sobre los entregables, los cuales serían aprobados en el Comité Técnico. El 24 de septiembre de 2024, se celebró el primer Comité Técnico, donde se revisó el estado actual de la ejecución del convenio, presentando avances en las actividades de los objetivos 1 y 3, enfocándose en el análisis de productividad, competitividad y la colaboración con la Universidad Autónoma Intercultural Indígena del CRIC. Además, se resolvieron dudas sobre facturación y servicios tecnológicos.
Se revisó y aprobó el Plan Operativo en su aspecto técnico, y se acordaron los entregables clave de las actividades. Además, se programó un Comité Técnico extraordinario para dar aprobación a la parte financiera del plan operativo y su cronograma, con el fin de obtener la aprobación total para la presentación de los primeros informes técnicos financieros.
Una vez aprobado este plan operativo, servirá como base para proporcionar los insumos necesarios para la correcta instrucción en el diligenciamiento de los formatos de los informes técnicos y financieros. Por ello, se generó una agenda para una capacitación, dirigida por el equipo de seguimiento de la DDTI, enfocada en el diligenciamiento de los formatos y la documentación requerida para la presentación de los informes de seguimiento técnico-financiero, en el marco de la supervisión.</t>
  </si>
  <si>
    <t>En el segundo trimestre se avanzó en las diversas actividades que generaron treinta y seis (36) productos para cumplir con éxito con el reporte. Como publicaciones digitales se realizó una (1) versión digital del libro “Cartas a la Ciencia”, también se realizaron publicaciones digitales de dos (2) cómics; “Infinitas: Mujeres Abrecaminos” e “Infinitas: Guardianas de Saberes”, los cuales pretenden ser una fuente de inspiración para futuras generaciones, mostrando a mujeres en la academia, campesinas e indígenas, comprometidas con su vocación científica. Se culminó al 100% la post de la serie Origen Colombia completando los trece (13) capítulos faltantes de 4 minutos de duración y las veinticinco reducciones (25) de 2 minutos de duración. En el mes de junio se hizo el lanzamiento y publicación de los ocho (8) episodios de “La Liga de la Ciencia”, un podcast que invita a explorar cómo los personajes icónicos de la cultura pop pueden ayudar a resolver los desafíos más urgentes de Colombia. En el tercer trimestre se avanzó en las actividades que generaron siete (7) productos para cumplir con éxito con el reporte. Se culminó al 100% la post de la segunda temporada de la serie “Diálogo de Saberes” con cinco (5) capítulos de 24 minutos cada uno y cinco (5) reducciones de 12 minutos cada una aproximadamente.</t>
  </si>
  <si>
    <t>En el trimestre de referencia se reporta el acompañamiento a 20 CODECTI diferentes en todo el país en un total de 44 acciones (asistencias técnicas, asistencia a CODECTI) en procura del fortalecimiento institucional de su gestión</t>
  </si>
  <si>
    <t xml:space="preserve">Entidades territoriales apoyadas por MinCiencias para la inclusión de acciones de CTeI en sus Planes de Desarrollo </t>
  </si>
  <si>
    <t>Durante el periodo de enero a septiembre de 2024, se brindó apoyo a 28 entidades territoriales en el proceso de incorporación de acciones de Ciencia, Tecnología e Innovación en sus planes de desarrollo. Durante este periodo, el equipo de Capacidades Territoriales de la Dirección de Capacidades y Apropiación del Conocimiento desarrolló talleres, reuniones de acompañamiento, asistencia técnica, mesas de trabajo, actividades de socialización y ejercicios pedagógicos en torno al enfoque de la política de investigación e innovación orientada por misiones. Estas acciones permitieron no solo integrar iniciativas de CTeI en los planes de desarrollo departamentales y municipales, sino también apoyar procesos de planeación territorial, incluyendo la formulación de políticas públicas de CTeI, la planificación estratégica de los CODECTI y los Planes Departamentales de Extensión Rural.
Se prevé que, para el cuarto trimestre de 2024, el apoyo se extienda a un total de 35 entidades territoriales, cumpliendo así con los ajustes requeridos en el cronograma debido a los procesos de contratación interna y a la priorización asignada a este tipo de acciones por parte de los actores en los territorios.</t>
  </si>
  <si>
    <t>La convocatoria 956 "Ecosistemas de Ciencia y Paz para la Transformación Territorial" está en su etapa de evaluación de 69 propuestas que cumplieron requisitos, de las cuales 52 corresponden a la primera línea temática Fortalecimiento de sistemas agrícolas y/o pesqueros sostenibles; y 17 a la segunda línea temática Usos alternativos de planta de cannabis y hoja de coca, 4 correspondientes a hoja de coca y 13 a cannabis. Dada la cantidad de proyectos a evaluar se gestionará una segunda adenda modificando el cronograma de evaluación, esperando publicar el banco preliminar de proyectos elegibles hacia la primera semana de noviembre de 2024 y hacia la segunda semana de diciembre la publicación del banco definitivo de elegibles y financiables.</t>
  </si>
  <si>
    <t>A la fecha no se presenta avances en el indicador debido a que se encuentran realizado la contratación de los investigadores y expertos académicos en ciencia para el desarrollo de los espacios de apropiación social del conocimiento. Hasta el momento se tienen un mapeo de posibles perfiles y revisión de hojas de vida.</t>
  </si>
  <si>
    <t>Desde el mes de Mayo se inicio con la Ejecución del convenio especial "Monitoreo comunitario de la biodiversidad en el resguardo de Yunguillo, Putumayo", el cual tiene por objeto Fortalecer capacidades para el monitoreo comunitario de la biodiversidad en el resguardo Inga de Yunguillo, Putumayo, mediante la creación de espacios para el desarrollo de estrategias de apropiación social del conocimiento, diálogo de saberes y transferencia de la promoción de la investigación colectiva y el uso y transferencia comunitaria de tecnologías, fortalezcan la capacidad local de gestionar y aprovechar la innovación para la conservación de la biodiversidad.</t>
  </si>
  <si>
    <t>En el tercer trimestre, el Ministerio organizó el evento Ondas-México en colaboración con diversas entidades mexicanas, con el objetivo de fortalecer las vocaciones científicas en áreas STEAM. Durante el evento, los participantes, que incluyeron estudiantes y docentes colombianos de comunidades étnicas (indígenas, afrocolombianas y raizales), tuvieron la oportunidad de visitar universidades, centros de investigación y sitios culturales en México. Allí, adquirieron valiosos conocimientos científicos y participaron en experiencias que integraron la ciencia con la cultura local. Los temas abordados abarcaron desde el cambio climático y la biodiversidad, hasta la física cuántica y la biotecnología, entre otros. El evento representó una enriquecedora inmersión académica y cultural para todos los participantes</t>
  </si>
  <si>
    <t>Se adjunta el enlace al documento banco de elegibles preliminares para las convocatorias de Movilidad Europa</t>
  </si>
  <si>
    <t>CABBIO: El proyecto ha avanzado en la actualización y aprobación de los términos de referencia para la convocatoria de propuestas para diseñar y ejecutar un curso teórico-práctico en biotecnología en Colombia para el año 2025. Los términos fueron revisados jurídicamente, aprobados por el Comité de Gestión de Recursos de MinCiencias, y publicados en agosto de 2024. Posteriormente, en septiembre, se realizó una adenda para extender el plazo de recepción de propuestas hasta el 11 de octubre, con el fin de asegurar una mayor participación.
MAPBIO: Este proyecto apoya la aceleración de bioproductos de las empresas Hugo Restrepo y Agrosavia. En julio y agosto de 2024, se avanzó en la elaboración de los términos de referencia y la contratación de consultorías para pruebas de eficacia y otros mecanismos de asistencia. En septiembre, se definieron los contratos específicos para ambas empresas, como pruebas de validación de bioproductos y la instalación de sistemas de seguridad industrial. Para Agrosavia, se resalta la importancia de asignar los recursos disponibles a tiempo para garantizar el cumplimiento de los plazos de ejecución</t>
  </si>
  <si>
    <t>El reporte del indicador del Índice de Desempeño Institucional – IDI para la vigencia 2024, se realiza frente a la medición del reporte realizado para la vigencia 2023 en el primer semestre del año con el diligenciamiento del Formulario Único de Reporte y Avance de la Gestión – FURAG, que se reportó en aplicativo que dispone el Departamento Administrativo de la Función Pública obteniendo un resultado para el IDI de 92,3, con respecto al resultado reportado en la vigencia 2023 de 80,2 lo cual refleja un incremento de 12,1 puntos, en ese puntaje logramos ocupar el puesto No. 7 entre los 18 ministerios, siendo este el puntaje con el que cumplimos la meta del indicador planteado para la vigencia. Por otro lado, ocupamos el puesto 25 entre 153 entidades del orden nacional y finalmente ocupamos el puesto No. 1 entre los 24 sectores medidos.
Como evidencia se adjuntan: 1. La presentación con el resumen de los resultados de la medición del IDI. 2. Los informes trimestrales realizadas a la fecha de la iniciativa de cierre de brechas y mejora continua, donde se detallan las actividades realizadas en el marco del Eje No. 2 del informe de la RUTA FURAG, con la cual pudimos llevar a cabalidad las actividades necesarias de recopilación de respuestas, evidencias y descriptores que se alojaron en un repositorio institucional que fue diseñado en la intranet con el apoyo de la Oficina Asesora de Comunicaciones. 3. Link del micrositio del Departamento Administrativo de la Función Pública en el cual se realiza la publicación de los resultados FURAG para todas las entidades de orden Nacional y Territorial. https://www1.funcionpublica.gov.co/web/mipg/resultados-medicion</t>
  </si>
  <si>
    <t>Se avanza en el cumplimiento del indicador con el 75% para el tercer trimestre del año, llevando a cabo las actividades de la fase de ejecución, medición y análisis. Se realizaron los respectivos seguimientos de la iniciativa de cierre de brechas y mejora continua en CGDSI del 01 de octubre, se realizó el ejercicio de revisión por la dirección para verificar el cumplimiento de los subsistemas de Gestión de Calidad y de Seguridad de la Información, por otro lado se realizó seguimiento a la ruta de intervención integral de procesos en el marco de las mesas de mejora continua presentando el reto de agilismo, avance en los planes de mejoramiento y los grupos focales, entre otros.</t>
  </si>
  <si>
    <t>Dentro del tercer Trimestre se avanzó en el cumplimiento del 75% del indicador, llevando a cabo las actividades relacionadas con la fase de ejecución, medición y análisis, se realizaron los tres encuentros programados, los cuales trataron sobre ética del cuidado, Comunicación en el agilismo y la herramienta de diagnóstico integral, por otro lado se presentó en un mayor detalle el avance de la estrategia en comité de Gestión y Desempeño Sectorial e Institucional, por otro lado, con base en los puntos acumulados durante el tercer trimestre de 2024 se invita al agente C4 con mayor número de punto EFO acumulados en el trimestre, para participar en una Experiencia de Aprendizaje diseñada en el marco de la cultura de la innovación (ver protocolo para el diseño de experiencias de aprendizaje y propuesta de experiencia)</t>
  </si>
  <si>
    <r>
      <rPr>
        <b/>
        <sz val="10"/>
        <rFont val="Verdana"/>
        <family val="2"/>
      </rPr>
      <t xml:space="preserve">3er Trimestre Colombia Robótica
</t>
    </r>
    <r>
      <rPr>
        <sz val="10"/>
        <rFont val="Verdana"/>
        <family val="2"/>
      </rPr>
      <t>Para ejecución del programa especial “Colombia Robótica” durante el tercer trimestre, en relación con el indicador programático: Campamentos STEAM desarrollados para identificar las capacidades en CTeI en territorio y el indicador estratégico: Niñas, niños y adolescentes apoyados en su vocación científica, se realizaron las fichas técnicas para la realización, durante el siguiente trimestre, de los campamentos STEAM en los municipios de Mocoa y El Carmen de Viboral. Así mismo, se establecieron diálogos con las alcaldías de cada uno de estos municipios para la articulación entre las secretarías de educación, cultura y TIC y el Ministerio. Como evidencia se adjuntan las presentaciones realizadas para cada uno de los campamentos y las fechas técnicas que soportan y justifican su realización.
Adicionalmente, durante este trimestre para el cumplimiento de las acciones relacionadas con el indicador programático: Laboratorios dotados para el desarrollo del pensamiento científico y habilidades en CTeI, se publicó la Convocatoria 959 de 2024 Colombia Robótica, con el objetivo de conformar un banco de propuestas elegibles dirigidas a seleccionar un proponente para la ejecución del programa especial Colombia Robótica para fomentar el desarrollo de vocaciones científicas y habilidades del Siglo XXI asociadas al enfoque STEAM en niñas, niños y adolescentes haciendo uso de herramientas de la programación, las ciencias computacionales y/o la robótica, en ambientes de aprendizaje STEAM que les permita involucrarse activamente en la cuarta y quinta revolución industrial, con fecha de apertura del 16 de julio de 2024. Se adjuntan los términos de referencia de la convocatoria 959 de 2024 Colombia Robótica y el documento del programa especial Colombia Robótica. Esta convocatoria permitirá avanzar en el reporte de metas físicas estratégicas y programáticas, y en el objetivo de impacto fijado en SINERGIA. Como evidencia se adjuntan los Términos de Referencia elaborados para esta convocatoria y el documento que sustenta el Programa Especial Colombia Robótica.</t>
    </r>
  </si>
  <si>
    <r>
      <rPr>
        <b/>
        <sz val="10"/>
        <rFont val="Verdana"/>
        <family val="2"/>
      </rPr>
      <t>3er Trimestre: - Publicación de elegibles, financiables e inicio del proceso de contratación - Fortalecimiento de la red de mujeres orquídeas</t>
    </r>
    <r>
      <rPr>
        <sz val="10"/>
        <rFont val="Verdana"/>
        <family val="2"/>
      </rPr>
      <t xml:space="preserve">
A partir de la publicación del banco final de financiables y elegibles de la convocatoria Orquídeas: Mujeres en la Ciencia No 948, desde la Dirección de Vocaciones y Formación, se consolidó la base de datos con los correos electrónicos de las 214 mujeres científicas de la primera versión de la convocatoria (No 935 de 2023), así como los correos de las 246 mujeres científicas de la segunda versión de la convocatoria (No 948 de 2024). En paralelo, se avanza desde la Dirección de Vocaciones y Formación, en fomentar la participación de las mujeres científicas en las instancias del Sistema Nacional de Ciencia, Tecnología e Innovación, como el CODECTI nacional que se realizará en la ciudad e Cali el 15 y 16 de octubre. (se adjunta correo). Así mismo se trabaja en la construcción de una agenda de acciones para el fortalecimiento de las mujeres que hacen parte de la red. Cumple con las acciones proyectadas, debido a que el pasado 1 ero de octubre se publicó el banco final de elegibles y financiables de la Convocatoria, lo que permite caracterizar los proyectos, así como a las participantes (mujeres con doctorado y jóvenes investigadoras)Con la convocatoria, se benefician 123 mujeres con doctorado y 123 jóvenes investigadoras de todo el país, de las cuales, el 20,33% de los proyectos seleccionados corresponden al Eje Pacífico, establecido en la convocatoria. Se cuenta con más de $28.702 millones para el cofinanciamiento del desarrollo de los proyectos los cuales empezarán a ejecutarse a medida que se firmen los convenios y las entidades del SNCTI cumplan con los requisitos para el desembolso.</t>
    </r>
  </si>
  <si>
    <r>
      <rPr>
        <b/>
        <sz val="10"/>
        <rFont val="Verdana"/>
        <family val="2"/>
      </rPr>
      <t>3er Trimestre: Centros de Interés</t>
    </r>
    <r>
      <rPr>
        <sz val="10"/>
        <rFont val="Verdana"/>
        <family val="2"/>
      </rPr>
      <t xml:space="preserve">
Durante el tercer trimestre, con corte al 30 de septiembre del 2023, luego de declarada desierta la Convocatoria 947 de 2023, se llevó a cabo el séptimo comité técnico del Convenio 855/0005 de 2023 que se desarrolló en dos sesiones, la primera, el 20 de junio de 2024 y la segunda, el 22 de julio de 2024, en el que se aprobó el nuevo mecanismo, que corresponderá a una invitación para diseñar e implementar Centros de Interés en CTeI. De igual forma, entre la primera y segunda sesión del séptimo comité técnico, se desarrollaron las mesas técnicas 5, 6 y 7 los días 4, 9 y 16 de julio en las que se dio alcance a los ajustes técnicos, principalmente los asociados a los enfoques incluidos en el documento de la invitación, cobertura de establecimientos educativos, número de estudiantes, docentes y asesores, así como el tiempo de ejecución del proyecto, que quedaron descritas en el acta del séptimo comité.
Por otra parte, se presentaron las generalidades de la invitación para diseñar e implementar centros de interés en CTeI el 8 de agosto de 2024 en el comité viceministerial para contar con el visto bueno para avanzar con la publicación de la invitación en el Plan Anual de Mecanismo (PAM) del tercer trimestre, acción se que llevó a cabo el 19 de septiembre del 2024, con solicitud de modificación del periodo, quedó en firme el 30 de septiembre.
Así mismo, se avanzó en la solicitud del número de la invitación al equipo de la OTSI, con respuesta el 25 de septiembre indicando que el número de la invitación es la 1056 de 2024.
Finalmente, se desarrolló el octavo comité técnico del Convenio 855/0005 del 2023 de forma asincrónica, en el que se aprobaron los nuevos ajustes de la invitación asociados al cronograma y al inicio del trámite de prórroga del Convenio por medio del formulario establecido para tal procedimiento</t>
    </r>
  </si>
  <si>
    <t>Como resultado de la convocatoria 950-2024 ColombIA Inteligente, se financia las siguiente alianzas:
1, CTO 127-2024 la alianza BioCare.IA confirmada por LABORATORIO DE INVESTIGACION Y DESARROLLO DE TOLU S.A.S, CORPORACIÓN UNIVERSITARIA DEL CARIBE - CECAR, ASOCIACION DE MUJERES AFRODESCENDIENTES VICTIMAS Y VULNERABLES DE SAN ONOFRE que tiene como objetivo la aplicación de la Inteligencia Artificial y la Innovación Social para el Fortalecimiento Comunitario del Ecosistema Digital de Promoción y Atención Primaria de los Trastornos que se derivan de la Salud Mental en San Onofre – Sucre.
2, CTO 130-2024 INSTITUTO TECNOLÓGICO METROPOLITANO DE MEDELLÍN en alianza con UNIVERSIDAD DE ANTIOQUIA y ASOCIACION GREMIAL DE FRUTICULTORES DE AGUACATE HASS el cual tiene como objetivo diversificación de fuentes de proteínas para uso alimentario a través de terrazas de cultivo aeropónicas o hidropónicas con sistemas automatizados, inteligencia artificial y energía renovable para generar comunidades autosostenibles
3, CTO 126-2024 UNIDAD CENTRAL DEL VALLE DEL CAUCA en alianza con CONSEJO COMUNITARIO DEL RÍO YURUMANGUÍ y CONSEJO COMUNITARIO DE LA COMUNIDAD NEGRA DE PUERTO ESPAÑA - MIRAMAR la cual tiene como objetivo fomentar de la investigación aplicada a través de la Inteligencia Artificial y Tecnologías Aeroespaciales para la gestión de los recursos hídricos y la biodiversidad de ecosistemas estratégicos en el Pacífico Colombiano.
4, CTO 125-2024 CORPORACIÓN UNIVERSIDAD DE LA COSTA en alianza con ASOCIACION DE PESCADORES ARTESANALES ESTRELLA DEL MAR y ASOCIACION DE PESCA ARTESANAL ALTAMAR la cual tiene como objetivo INTEGRACIÓN DE TECNOLOGÍA AEROESPACIAL PARA LA DETECCIÓN DE MICROPLÁSTICOS QUE PROMUEVA LA CONSERVACIÓN AMBIENTAL Y EL DESARROLLO SOSTENIBLE EN LA ZONA OCEÁNICA Y COSTERA DE LA
GUAJIRA.</t>
  </si>
  <si>
    <t>Durante el tercer trimestre, se cerró la convocatoria 950 "COLOMBIA INTELIGENTE: DESARROLLO E IMPLEMENTACIÓN DE SOLUCIONES MEDIANTE INTELIGENCIA ARTIFICIAL Y CIENCIAS DEL ESPACIO PARA LOS TERRITORIOS". Se seleccionaron tres proyectos financiables de acuerdo con la resolución 0964 de 2024. El proceso de contratación de los Jóvenes Investigadores e Innovadores que se vincularán a estos proyectos está en curso.
Actualmente, desde la Dirección de Gestión de Recursos se ha avanzado en la contratación de 28 Jóvenes Investigadores e Innovadores. El archivo adjunto contiene un total de 28 registros. Sin embargo, de los tres contratos, solo dos están en ejecución (ID 109992, ID 109922); el resto de los jóvenes se planea reportar en el cuarto trimestre del año, cuando el tercer contrato (ID 109755) se encuentre legalizado y en ejecución. Mientras tanto, desde la Dirección de Vocaciones y Formación estamos a la espera de recibir el listado completo de los Jóvenes para ser reportados.</t>
  </si>
  <si>
    <t>No se ha avanzado en la implementación, toda vez que no se han realizado las mesas de concertación. Estas se realizarán entre los días 13 y 20 de octubre en Cali</t>
  </si>
  <si>
    <t>Sin reporte para este trimestre toda vez que la iniciativa inicia su gestión y ejecución a partir del tercer trimestre</t>
  </si>
  <si>
    <t xml:space="preserve">PE7. Promover y fortalecer procesos de apropiación social del conocimiento y la innovación social en el territorio - 2024	</t>
  </si>
  <si>
    <r>
      <rPr>
        <b/>
        <sz val="10"/>
        <color theme="1"/>
        <rFont val="Verdana"/>
        <family val="2"/>
      </rPr>
      <t>3er Trimestre: Avance en la implementación del Programa Monitoreo comunitario de la biodiversidad en el resguardo de Yunguillo</t>
    </r>
    <r>
      <rPr>
        <sz val="10"/>
        <color theme="1"/>
        <rFont val="Verdana"/>
        <family val="2"/>
      </rPr>
      <t xml:space="preserve">
El día 30 de agosto se realizó el primer comité de seguimiento al Convenio 097 del 2024, denominado Monitoreo comunitario de la biodiversidad en el resguardo de Yunguillo Putumayo, el cual tiene por objeto Fortalecer capacidades para el monitoreo comunitario de la biodiversidad en el resguardo Inga de Yunguillo, Putumayo, mediante la creación de espacios para el desarrollo de estrategias de apropiación social del conocimiento, diálogo de saberes y transferencia de la promoción de la investigación colectiva y el uso y transferencia comunitaria de tecnologías, que fortalezcan la capacidad local de gestionar y aprovechar la innovación para la conservación de la biodiversidad. Durante este espacio se socializaron las generalidad del convenio y se presentaron los avances técnicos y financieros que se han tenido hasta la fecha conforme al plan de trabajo aprobado. Posterior al comité y en cumplimiento a los compromisos adquiridos desde el Ministerio se han desarrollado cuatro mesas de trabajo para aclaración de inquietudes frente a la ejecución y reporte del componente financiero, como también la revisión de las actividades a desarrollarse en el Objetivo 3 del plan de trabajo aprobado.</t>
    </r>
  </si>
  <si>
    <t>A partir del seguimiento adelantado por la Oficina Asesora de Planeación e Innovación Institucional - OAPII se evidencia que el Área responsable cumplió con lo establecido respecto del indicador y tareas para  el tercer trimestre de la vigencia 2024. 
Se recomienda mantener el trabajo articulado para continuar con el cumplimiento de lo planeado en las metas registradas</t>
  </si>
  <si>
    <t>Sin reporte para este trimestre toda vez que la iniciativa inicia su gestión es anual</t>
  </si>
  <si>
    <t>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programa orienta a la reducción de brechas territoriales</t>
  </si>
  <si>
    <t>Porcentaje de la adecuación de programas o iniciativas con el enfoque diferencial para pueblos indígenas</t>
  </si>
  <si>
    <t>Sin reporte para este trimestre toda vez que se reporta anualmente durante el tercer trimestre</t>
  </si>
  <si>
    <t>Para el reporte correspondiente al tercer trimestre, se evidencia el cumplimiento de la gestión programada, tal como se refleja en la información reportada en el módulo de planes.</t>
  </si>
  <si>
    <t>Sin reporte para este trimestre toda vez que la iniciativa inicia su gestión es semestral</t>
  </si>
  <si>
    <t>Para el tercer trimestre de 2024, los mecanismos asociados a proyectos de investigación, desarrollo científico e innovación en transición energética, cuyo objetivo es garantizar el acceso a una energía asequible, segura, sostenible y moderna, se encuentran en proceso de desarrollo.
Por un lado, la convocatoria 956, titulada 'Convocatoria para el apoyo a proyectos de I+D+i que contribuyan a resolver retos tecnológicos propuestos por los centros de innovación de la red Econova de Ecopetrol bajo el modelo de innovación abierta', tiene como fecha estimada para la publicación del banco definitivo de elegibles el 7 de octubre.
De otra parte, la convocatoria 951, 'Convocatoria para el fortalecimiento del conocimiento geocientífico y tecnológico de las fuentes no convencionales de energía y la captura, almacenamiento y uso de CO2', está actualmente en proceso de evaluación.</t>
  </si>
  <si>
    <t>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el Fondo Francisco José de Caldas suscribió en 2023 los convenios 166, 167, 168, 169, 170, 171, 172, 176, 177, 178, 188, 350 y 479 para la implementación del programa Ondas en los departamentos de Arauca, Bolívar, Boyacá, Caldas, Cauca, Chocó, Cundinamarca, Guaviare, La Guajira, Meta, Quindío, Risaralda y Sucre respectivamente.
Como avance en la ejecución de los convenios mencionados anteriormente, al cierre del tercer trimestre del 2024 se reporta la vinculación al programa Ondas de 1625 niñas, niños y adolescentes en los departamentos de Boyacá, Caldas y Sucre, lo que indica a la fecha el cumplimiento de la meta asociada al indicador de “niñas, niños y adolescentes apoyados en su vocación científica” con un valor de 3126 niñas, niños y adolescentes.</t>
  </si>
  <si>
    <t xml:space="preserve">Para el tercer trimestre, se reporta la información sobre la invitación 1047 (IGAC) en la cual se reportó la vinculación de 19 beneficiarios asociados al banco adicional de financiables. A esto, se le suma la información recolectada ejercicio realizado con la Oficina Asesora de Planeación Institucional (OAPII), se encontró que la información reportada para el año 2023 por la Dirección de Gestión de Recursos (DGR) sobre Jóvenes Investigadores e Innovadores estaba desactualizada, ya que se había basado en el estado de contratación de los beneficiarios. En este sentido, los cupos de los Jóvenes Investigadores e Innovadores que no habían completado su proceso de contratación, no habían sido reportados. Como resultado del ejercicio de verificación, se identificaron los siguientes datos faltantes:7 jóvenes investigadoras vinculadas a través de la convocatoria 935 - 2023 (Orquídeas 2023).83 Jóvenes Investigadores e Innovadores vinculados a través de la convocatoria 932 - 2022, la cual cerró en 2023, no fueron debidamente reportados.27 Jóvenes Investigadores e Innovadores vinculados a través de la convocatoria 943-2023, en la cual la vinculación de estos jóvenes era opcional.18 Jóvenes Investigadores e Innovadores vinculados a través de las convocatorias 936-2023 y 938-2023, según lo definido en los términos de referencia y el banco de financiables.
Esto da un total de 135 Jóvenes Investigadores e Innovadores. Por lo tanto, se anexan dos formatos de soporte al indicador: el primero, diligenciado por la DGR, relaciona los faltantes de las convocatorias 935, 932 y 936; el segundo contiene información proporcionada por la Dirección de Desarrollo Tecnológico e Innovación sobre los jóvenes de la convocatoria 934 - SenaInnova.
Adicionalmente, a partir de la publicación del banco final de financiables y elegibles de la convocatoria Orquídeas: Mujeres en la Ciencia No 948, diseñada por la Dirección de Vocaciones y Formación para aportar al cierre de brechas de género en lo relacionado con la participación de las mujeres a lo largo del curso de vida en las temáticas de ciencia, tecnología e innovación. Se informa que, se financiarán 123 propuestas de proyectos, en donde se beneficiaran el mismo número de jóvenes investigadoras e innovadoras, a través de su inserción laboral para el desarrollo de estos proyectos, en condiciones de dignidad y equidad, durante 12 meses. 
En lo que corresponde a ColombIA Inteligente, actualmente, desde la Dirección de Gestión de Recursos se ha avanzado en la contratación de 28 Jóvenes Investigadores e Innovadores. El archivo adjunto contiene un total de 28 registros. Sin embargo, de los tres contratos, solo dos están en ejecución (ID 109992, ID 109922); el resto de los jóvenes se planea reportar en el cuarto trimestre del año, cuando el tercer contrato (ID 109755) se encuentre legalizado y en ejecución. Mientras tanto, desde la Dirección de Vocaciones y Formación estamos a la espera de recibir el listado completo de los Jóvenes para ser reportados.
Finalmente, se agregan los datos de la iniciativa Nexo Global Francia, de los 18 Jóvenes seleccionados, 13 son mujeres y 5 son hombres. En el contexto de la distribución de áreas de conocimiento, el 66.67% de los beneficiarios se concentra en Humanidades, lo que indica una tendencia predominante hacia esta disciplina. Por otro lado, Ciencias Médicas y de la Salud, Ciencias Naturales, e Ingeniería y Tecnología representan cada una el 11.11% del total. 
 </t>
  </si>
  <si>
    <t>Durante el III trimestre de 2024 se avanzó en un 65% en las etapas de diseño y formulación de las iniciativas aprobadas en la agenda: la Política de "Formación e Inserción Laboral de Capital Humano de Alto Nivel", "Conpes IA", la reglamentación para el diseño de la "Política de niñas, jóvenes y mujeres en áreas STEM (Ley 2314) y la Política Pública Integral de Conocimientos Ancestrales y Tradicionales ahora denominada cómo "Lineamientos para el abordaje de pueblos étnicos”. Así mismo, se avanzó en un 60% en el Plan de evaluación de Políticas, Planes y Programas a través del seguimiento a las evaluaciones de impacto de los Programas: Ondas y Jóvenes Investigadores e Innovadores (2001-2021), Fondo de Investigación en Salud - FIS y Beneficios Tributarios. Para un avance ponderado y acumulado de las dos iniciativas del 62,5%, valor superior al planeado para el trimestre en 2,5%</t>
  </si>
  <si>
    <t>Programa de CTeI para el fortalecimiento de los pueblos Indígenas</t>
  </si>
  <si>
    <t>AVANCE DE LAS INICIATIVAS NORMATIVAS PARA FORTALECER LAS CAPACIDADES DE CTEI
De conformidad con la Agenda regulatoria del 2024 y las fechas planteadas para la reglamentación de las normas, para el tercer trimestre de la vigencia 2024, se presenta lo siguiente:
1. Proyecto Normativo: “Se establece el alcance y reglamentación de los CEI y Comités de bioética.”
De conformidad con las actividades planeadas por la dependencia y el reporte de las actividades a través del Sub Plan Estratégico "Decreto a través del cual se regula la Gobernanza de los Comités de Ética de la investigación y Comités de bioética del SNCTeI", el área informa del avance realizado al documento de gobernanza de los comités de ética de la investigación, sin embargo, se evidencia que no fueron realizadas las actividades planeadas relacionadas con la memoria justificativa, proyecto de Decreto y la publicación en página web para consulta ciudadana. Por lo cual, la Oficina Asesora Jurídica, recomienda al área evaluar la pertinencia en cuanto a la continuidad de la iniciativa en la presente vigencia (2024).
Así mismo, se requiere el acompañamiento de la Oficina Asesora de Planeación e Innovación Institucional para que la Dirección de Ciencia, elabore un plan de mejoramiento, a raíz del incumplimiento de las actividades planeadas que afecta el cumplimiento de la agenda regulatoria y el presente indicador.
2. Proyecto Normativo: “Se requiere establecer las medidas para que todos los actores del SNCTI adopten código de ética e integridad científica, dotando de instrumentos a los actores, para poder valorar y emitir conceptos y acciones sobre las prácticas de investigación”
De conformidad con las actividades planeadas por la dependencia y el reporte de las actividades a través del Sub Plan Estratégico "Proyecto de Decreto o Ley, por el cual se adopta el código de integridad científica", el área informa del avance realizado al código de integridad científica, sin embargo, se evidencia que no fueron realizadas las actividades planeadas relacionadas con la memoria justificativa, el proyecto de Decreto y la publicación en página web para consulta ciudadana. Por lo cual, la Oficina Asesora Jurídica, recomienda al área evaluar la pertinencia en cuanto a la continuidad de la iniciativa en la presente vigencia (2024).
Así mismo, se requiere el acompañamiento de la Oficina Asesora de Planeación e Innovación Institucional para que la Dirección de Ciencia, elabore un plan de mejoramiento, a raíz del incumplimiento de las actividades planeadas que afecta el cumplimiento de la agenda regulatoria y el presente indicador.
3. Proyecto Normativo: "Reglamentar lo señalado en el PND respecto de la disposición para la ciudadanía de los resultados, productos, publicaciones y datos derivados de la investigación que sean financiados con recursos públicos; a través de infraestructuras y sistemas de información científicos estandarizados e interoperables.”
Durante el tercer trimestre de la vigencia, se efectuó la revisión de la memoria justificativa y borrador del proyecto por parte de la Oficina Asesora Jurídica y se presentaron observaciones por parte de la OAJ.
Se continúa trabajando para que el área subsane las observaciones presentadas y se pueda proceder con la publicación del proyecto normativo para participación ciudadana.
4. Proyecto Normativo: “Ley 2314 de 2023, "Por la cual se promueve la participación de niñas, adolescentes, y mujeres en ciencia, tecnología, ingeniería y matemáticas".
Durante el tercer trimestre de la vigencia, se efectuó la revisión de la memoria justificativa y borrador del proyecto por parte de la Oficina Asesora Jurídica y se presentaron observaciones por parte de la OAJ.
Se continúa trabajando para que el área subsane las observaciones presentadas y se pueda proceder con la publicación del proyecto normativo para participación ciudadana.
5. Proyecto Normativo: “Sistema específico de carrera administrativa para el personal científico y tecnológico de las entidades del SNCTeI”
Durante el tercer trimestre de la vigencia, se efectuó la revisión de la documentación enviada por el área y se presentaron observaciones por parte de la OAJ.
Se continúa trabajando para que el área subsane las observaciones presentadas y se pueda definir una postura sobre la publicación del proyecto normativo para participación ciudadana.
Conforme lo anterior, desde la Oficina Asesora Jurídica, se continúa brindando acompañamiento y asesoría jurídica a las áreas responsables de los proyectos normativos incluidos en la Agenda Regulatoria 2024, por lo que, a la fecha del presente reporte, se evidencia un avance del 42% de cumplimiento y para el 4to trimestre de la vigencia 2024, se dará reporte de las demás actividades planeadas.
Así mismo, es importante resaltar que el reporte de este indicador no depende directamente de la gestión de la Oficina Asesora Jurídica, sino que involucra a otras áreas del Ministerio que son las responsables de liderar la emisión de los proyectos de regulación que previamente evaluaron y vieron la necesidad de su emisión en la vigencia 2024 y, en algunos casos, la intervención de otras entidades.
En conclusión, teniendo en cuenta lo reportado por las áreas en relación con los proyectos normativos a cargo de la Dirección de Ciencia, se requiere el acompañamiento de la Oficina Asesora de Planeación e Innovación Institucional para que dicha Dirección, elabore un plan de mejoramiento, a raíz del incumplimiento de las actividades planeadas que afectan el cumplimiento de la agenda regulatoria y el presente indicador.</t>
  </si>
  <si>
    <t>Para el tercer trimestre de 2024, se reportan avances en 35 Programas y proyectos de CTeI apoyados, orientados a la reducción de las brechas distribuidas en dos variables. Además, se han realizado actividades de gestión en las otras cuatro variables, como se puede visualizar a continuación:
EV 24_Monitoreo Comunitario de la Biodiversidad:
Avance cuantitativo: 1
Descripción: Se inició en mayo la ejecución del convenio "Monitoreo comunitario de la biodiversidad en el resguardo de Yunguillo, Putumayo". Este programa busca fortalecer las capacidades locales para el monitoreo de la biodiversidad, creando espacios de apropiación social del conocimiento y promoviendo la investigación colectiva. Se han establecido estrategias para el diálogo de saberes y la transferencia de tecnologías que fomentan la conservación de la biodiversidad.
EV 24_Convenio de Cooperación CRIC:
Avance cuantitativo: 0
Descripción: Se legalizó el Convenio Especial de Cooperación No. 117-2024, con un desembolso total de $2.250.000.000, destinado a fortalecer la cooperación con CRIC y CREPIB. Se ha gestionado la aprobación de entregables requeridos y se está en proceso de ejecución del desembolso. Durante este trimestre, se realizaron diversas actividades de seguimiento, incluidas reuniones de socialización en Bogotá, Cauca y Boyacá, y la definición de lineamientos técnicos. Se estableció un cronograma para la entrega de informes técnicos y financieros.
EV 24_Colombia Robótica:
Avance cuantitativo:0
Descripción: En el marco del programa Colombia Robótica, se proyectó impactar 17 municipios en 12 departamentos. Se lanzó la Convocatoria 959 para seleccionar propuestas que fomenten el desarrollo de vocaciones científicas y habilidades del siglo XXI en niños y adolescentes, utilizando herramientas de programación y robótica. La convocatoria se abrió el 16 de julio de 2024, con el objetivo de preparar a los jóvenes para la cuarta y quinta revolución industrial.
EV 24_Ecosistema de Ciencia y Paz: 
Avance cuantitativo: 0
Descripción: La Convocatoria 956, que busca transformar territorialmente mediante ciencia y conocimiento, cerró el 16 de agosto. La Dirección General de Recursos revisó los requisitos entre el 20 y el 26 de agosto, y se realizaron subsanaciones hasta el 30 de agosto. Se enviaron los resultados finales a la Dirección de Capacidades el 11 de septiembre, donde se designó a Fernando González como líder del mecanismo, comenzando las actividades de desarrollo estipuladas en el cronograma.
EV 24_Orquídeas: Mujeres en la Ciencia
Avance cuantitativo: 34
Descripción: Se diseñó la convocatoria Orquídeas: Mujeres en la Ciencia 2024, enfocada en aumentar la participación de mujeres en ciencia, tecnología e innovación. De los 123 proyectos a desarrollarse, 34 se implementarán en zonas PDET y ZOMAC, contribuyendo a la transformación social y educativa de estos grupos poblacionales.
EV 24_ColombIA Inteligente:
Avance cuantitativo: 0
Descripción: La Convocatoria 950 busca fortalecer la investigación aplicada, el desarrollo tecnológico y la innovación en inteligencia artificial y tecnologías aeroespaciales. Se enfoca en contribuir al desarrollo ambiental, social y económico de las regiones, en el marco de la Política de Investigación e Innovación Orientada por Misiones. Esta iniciativa está dirigida a formar alianzas estratégicas que incluyan:
Una Institución de Educación Superior (IES).
Una empresa nacional.
Tres organizaciones locales o regionales.
Cronograma:
Apertura de la convocatoria: 26 de marzo de 2024
Cierre de la convocatoria: 6 de mayo de 2024
Publicación del banco preliminar de elegibles: 5 de junio de 2024
Publicación del banco definitivo de elegibles: 20 de junio de 2024
Vigencia del banco definitivo: 2 años (hasta el 20 de junio de 2026)
Adendas:
Adenda No. 1: Se realizaron cambios en el cronograma, publicados el 29 de abril de 2024.
Resultados:
Número de propuestas recibidas al cierre: 95 proyectos de investigación, desarrollo e innovación (I+D+i).
Propuestas que cumplieron los requisitos: 48 proyectos I+D+i.
Propuestas que no cumplieron los requisitos: 47 proyectos I+D+i.
Propuestas en evaluación: 48 proyectos I+D+i.
Banco preliminar de propuestas elegibles: 26 proyectos I+D+i.
Banco definitivo de propuestas elegibles y financiables: 28 proyectos I+D+i, de los cuales se financiarán 6 por un valor total de $8.479 millones de pesos.
Estado Actual: Proceso de contratación para los proyectos seleccionados.</t>
  </si>
  <si>
    <t>Las principales actividades desarrolladas durante el primer semestre de 2024 sobre el diseño y/o implementación de programas, instrumentos y mecanismos en el marco de las hojas de ruta de las PIIOM, incluyen:
- Revisión a fondo de cada uno de los cinco documentos de las hojas de ruta para su publicación. Se han adelantado los trámites pertinentes para oficializar su publicación. Se revisará el nivel de similitud de cada documento y se ajustarán para proceder a su última revisión y publicación. Se espera que para el tercer trimestre de 2024 se tenga la versión final publicada.
- Con el apoyo de las asesoras del VTASC y los líderes de las misiones de Bioeconomía y territorio, Derecho Humano a la Alimentación y Ciencia para la paz, se diseñó la Convocatoria 956 Ecosistemas de Ciencia y Paz para la Transformación Territorial (https://minciencias.gov.co/convocatorias/convocatoria-956-ecosistemas-ciencia-y-paz-para-la-transformacion-territorial), con apertura el 14 de junio y cierre el 16 de agosto. La convocatoria 956 cuenta con dos líneas temáticas, la primera Fortalecimiento de sistemas agrícolas y/o pesqueros sostenibles, con tres sublímelas temáticas: 1.1. Investigación y/o desarrollo tecnológico e implementación de prácticas agroecológicas y/o acuicultura ecológica; 1.2. Investigación y desarrollo tecnológico para la pesca sostenible; y, 1.3. Investigación y desarrollo tecnológico para la transformación y/o conservación de alimentos; la segunda línea Usos alternativos de planta de cannabis y hoja de coca, con dos sublímelas 2.1. Generación de conocimiento para usos sostenibles de la planta de cannabis y hoja de coca, 2.2. Estandarización de variedades de la planta de cannabis.
- El equipo de misiones junto con el equipo de Regalías del MinCiencias diseñaron y publicaron las respectivas convocatorias en el contexto de la bienal 2023-2024 del SGR ( https://minciencias.gov.co/plan-convocatorias-actei-2023-2024 ).
Se anexa informe detallado construido por el equipo de las PIIOM en el cual se describen los avances realizados en el primer semestre de 2024 los cuales sirven de insumo para la generación del informe anual consolidado que se entregará en el mes de diciembre de 2024 para dar cumplimiento a la meta planeada para el segundo trimestre de 2024.</t>
  </si>
  <si>
    <t>El reporte realizado por los responsables refleja el cumplimiento de la meta estipulada para el año. Este logro demuestra la eficacia en la ejecución de las actividades planificadas y la alineación con los objetivos establecidos para este periodo, contribuyendo al avance hacia las metas anuales del Ministerio.</t>
  </si>
  <si>
    <t>Con corte al Tercer Trimestre (30 de septiembre de 2024) se presentó la siguiente gestión en cada una de las variables establecidas para el cumplimiento del indicador estratégico “Territorios en conflicto, transición con proyectos de CTeI que den respuesta a demandas sociales”:
1.   Monitoreo de la biodiversidad en el resguardo de Yunguillo
El proyecto " Monitoreo comunitario de la biodiversidad el resguardo Inga de Yunguillo" se está desarrollando en El resguardo indígena de Yunguillo, perteneciente al pueblo Inga, localizado sobre la margen occidental del río Caquetá en su cuenca alta, en el piedemonte amazónico de Los Andes, al sur de Colombia, con alcance a los municipios de Santa Rosa, Cauca y Mocoa, Putumayo, territorios que presentan un alto índice de conflicto en el país. Su posición geográfica en el piedemonte Andino-amazónico hace que este territorio ancestral cuente con una rica biodiversidad de fauna, flora, fuentes hídricas, sitios sagrados, minerales, entre otras especies de importancia cultural y cosmogónica de la comunidad.
Por lo anterior, para esta variable se reporta un (1) territorio impactado.
2.   Colombia Robótica 2024
De acuerdo con las gestiones adelantadas para la variable de Colombia Robótica, se evidencia la proyección de impactar diecisiete (17) municipios en 12 departamentos de un total de un (1) territorio en conflicto, transición y /o consolidación con programas o proyectos de Ciencia, Tecnología e Innovación que den respuesta a demandas sociales, productivas y/o ambientales desarrollados con actores locales, los cuales se describen a continuación:
-  La Guajira (Uribia)
-  Bolívar (Cartagena)
-  Nariño (Barbacoas, Tumaco, La Guayacana, Pasto)
-  Cauca (Silvia, Suarez)
-  San Andrés ( San Andrés)
-  Santander (Charalá)
-  Cundinamarca (Albán)
-  Antioquia (Urabá Antioqueño)
-  Tolima (Ibagué)
-  Putumayo (Mocoa, Resguardo Indígena)
-  Guaviare (San José del Guaviare)
-  Chocó (Quibdó)
Según el comportamiento del indicador, aunque se proyectó el impacto en estos territorios, durante este trimestre, luego de la reestructuración del programa, se publicó la Convocatoria 959 de 2024 Colombia Robótica, con el objetivo de conformar un banco de propuestas elegibles dirigidas a seleccionar un proponente para la ejecución del programa especial Colombia Robótica para fomentar el desarrollo de vocaciones científicas y habilidades del Siglo XXI asociadas al enfoque STEAM en niñas, niños y adolescentes haciendo uso de herramientas de la programación, las ciencias computacionales y/o la robótica, en ambientes de aprendizaje STEAM que les permita involucrarse activamente en la cuarta y quinta revolución industrial, con fecha de apertura del 16 de julio de 2024 y publicación de Banco Definitivo de Elegibles al 30 de septiembre de 2024, en el cual se obtuvo como resultado la elección de 2 proyectos.
El enlace para la para consulta de los detalles de la convocatoria es: https://minciencias.gov.co/convocatorias/convocatoria-colombia-robotica
3.  Estrategia de apropiación social del conocimiento e innovación social en territorio (Ecosistema de Ciencia y Paz para la transformación territorial)
Con respecto a los Territorios en conflicto, se espera que algunos de los 69 proyectos presentados a la convocatoria 956 que cumplieron requisitos incluyan municipios PDET y/o ZOMAC en los diez departamentos focalizados.
A 30 de septiembre este es el estado de avance de la evaluación de la convocatoria:
- La Convocatoria 956 cerró el pasado 16 de agosto.
- La Dirección de Gestión de Recursos (DGR) adelantó la revisión de requisitos entre el 20 y el 26 de agosto.
- Se subsanaron requisitos desde el 27 al 30 de agosto.
- El 11 de septiembre la DGR envió a la Dirección de Capacidades el Memorando de "Entrega y asignación de resultados finales de la CV 956 Ecosistemas de Ciencias y Paz para la Transformación Territorial".
- El Director de la DCAC asignó como líder del mecanismo a Fernando González y conformó el equipo de trabajo, que de inmediato comenzó a desarrollar lo estipulado en el procedimiento M801PR02, realizando varias actividades en paralelo.
- A 30 de septiembre, se está desarrollando la Fase 2.
4.  Programa ColombIA Inteligente
La convocatoria 950 de 2024 financió el contrato 127-2024 alianza BioCare.IA en el municipio de San Onofre, Sucre, el cual es catalogado como un municipio PDET y Zomac, y cuyo objetivo es la aplicación de la Inteligencia Artificial y la Innovación Social para el Fortalecimiento Comunitario del Ecosistema Digital de Promoción y Atención Primaria de los Trastornos que se derivan de la Salud Mental en San Onofre - Sucre.
CONCLUSIÓN
De las cuatro variables que actualmente le aportan al indicador “Territorios en conflicto, transición con proyectos de CTeI que den respuesta a demandas sociales” se reporta el logro de 2 territorios: uno en el resguardo indígena de Yunguillo (Putumayo) y otro en San Onofre (Sucre), con lo cual se logra el cumplimiento de la meta establecida para el Tercer Trimestre 2024.</t>
  </si>
  <si>
    <t>Para el tercer trimestre, al cierre de la convocatoria del programa crédito beca Colfuturo, se obtuvieron un total de 2,016 seleccionados, de los cuales 1,800 tienen interés en continuar su formación en Maestría y Especializaciones. Del total de estos beneficiarios, 55,3% son mujeres, el 44,3% son hombres, y 1,3% del total se encuentran dentro de la categoría de enfoque diferencial. Los países de destino de mayor interés para los beneficiarios son Reino Unido (21,72%) y Estados Unidos (17,72%).
En este sentido, se superó la meta establecida para el segundo trimestre. Este sobrecumplimiento, ocurre gracias a la disponibilidad de recursos por parte de iniciativa privada, que corresponde al 40% de los recursos asignados para  el mecanismo , y a la alta demanda de la convocatoria, lo que permitió acoger a 948 beneficiarios adicionales a los previstos.  
Por otra parte, el mecanismo de ColombIA Inteligente (950) se encuentra en proceso de contratación de los beneficiarios. Actualmente, desde la Dirección de Gestión de Recursos se ha avanzado en la contratación de 4 profesionales en proceso de formación de Maestría.  Sin embargo, de los tres contratos, solo dos están en ejecución (ID 109992, ID 109922); el resto de los profesionales se planea reportar en el cuarto trimestre del año, cuando el tercer contrato (ID 109755) se encuentre legalizado y en ejecución. Mientras tanto, desde la Dirección de Vocaciones y Formación estamos a la espera de recibir el listado completo de los profesionales para ser reportados</t>
  </si>
  <si>
    <t>Para el tercer trimestre, al cierre de la convocatoria del programa crédito beca Colfuturo, se obtuvieron un total de 2,016 seleccionados, de los cuales 216 tienen interés en continuar su formación en Doctorado. Del total de estos beneficiarios interesados en Doctorado, el 40.3%  son mujeres, el 59.3% son hombres, y 1.4% se encuentran dentro de la categoría de enfoque diferencial. Los países de destino de mayor interés para los beneficiarios son España (25.9%) y Estados Unidos (16.7%). En este sentido, se superó la meta establecida para el segundo trimestre. Esto se logró gracias a la disponibilidad de recursos de la iniciativa privada, que corresponde al 40% de recursos asignados, y la alta demanda de la convocatoria, lo que permitió acoger a 96 beneficiarios adicionales a los previstos.
En lo que corresponde a los demás mecanismos para vincular profesionales en sus estudios de doctorado, para fullbright, de los 40 participantes seleccionados, el 37.5% son hombres, el 57.5% son mujeres y el 5.0% se identifican como intersexuales.
Por otra parte, en lo que corresponde al enfoque diferencial, del total de seleccionados el 60.0% se identificaron como personas mestizas, el 27.5% seleccionaron ""Ninguna de las anteriores"", el 7.5% indicaron pertenecer a la Comunidad Afrocolombiana, el 2.5% se identificaron como personas blancas, y el 2.5% prefirieron no decir.</t>
  </si>
  <si>
    <t xml:space="preserve">Para el tercer trimestre se reportan los 46 beneficiarios contados en el banco adicional de financiables asociados a la convocatoria de Estancias Posdoctorales Orientadas por Misiones - 2023 el primer trimestre. En lo que respecta a los demás mecanismos, la convocatoria 947 no presentó ganadores, tal cual como lo establece la resolución 0636 - 2024 (anexa como evidencia). De acuerdo a la solicitud de conceptos jurídicos solicitados, y en revisión en el Comité Técnico del convenio 855 entre el Ministerio de Ciencia, Tecnología e Innovación y el Ministerio de Educación Nacional, se concerta la elaboración de un nuevo mecanismos (invitación abierta) para el desarrollo del objeto ya referenciado. De esta manera, se piensa gestionar el riesgo de incumplimiento, asegurando la participación efectiva y selección de beneficiarios para alcanzar los objetivos planteados en la convocatoria original.
Lo relacionado con ColombIA Inteligente, a partir de un ejercicio realizado con la Oficina Asesora de Planeación Institucional (OAPII), se encontró que la información reportada en 2023 por la Dirección de Gestión de Recursos (DGR) sobre Estancias Posdoctorales estaba desactualizada, ya que se basaba únicamente en el estado de contratación de los beneficiarios. En consecuencia, los cupos de aquellos doctores que no habían completado su proceso de contratación no fueron incluidos en el reporte. Como resultado del ejercicio de verificación, se identificaron 145 personas faltantes. Sin embargo, al realizar una nueva revisión de los datos según el banco de financiables y los contratos vigentes, la DGR reportó 116 doctores adicionales no incluidos en las convocatorias 922, 935, 936 y 938. Además, la revisión detallada de los datos reportados en la convocatoria 934 por la DVF reveló que faltaban 46 doctores según el banco de financiables, aumentando la cifra a 165 doctores. Por lo tanto, se anexan dos formatos de soporte al indicador: el primero, diligenciado por la DGR con las convocatorias asignadas, y el segundo, que contiene la información actualizada de la convocatoria 934. De este último, la primera hoja incluye los 46 doctores no reportados en 2023, y la segunda, el reporte realizado en 2023 por la DGR.
Finalmente, al indicador se suma la publicación del banco final de financiables y elegibles de la convocatoria Orquídeas: Mujeres en la Ciencia No 948, diseñada por la Dirección de Vocaciones y Formación para aportar al cierre de brechas de género en lo relacionado con la participación de las mujeres a lo largo del curso de vida en las temáticas de ciencia, tecnología e innovación. Se informa que, se financiarán 123 propuestas de proyectos, en donde se beneficiaran el mismo número de mujeres con doctorado, bajo la figura de estancia posdoctoral, a través de su inserción laboral para el desarrollo de estos proyectos, en condiciones de dignidad y equidad, durante 12 meses. </t>
  </si>
  <si>
    <t>Este indicador se reporta con un rezago de un año</t>
  </si>
  <si>
    <t xml:space="preserve">La Dirección de Capacidades y Apropiación del Conocimiento reporta que aún no se cuenta con informe de la socialización del mecanismo, ni con informe de las evaluaciones realizadas a las postulaciones, toda vez que la jornada de concertación se realizará entre el 13 y 20 de octubre en Cali. Por tanto, desde la Oficina Asesora de Planeación e Innovación Institucional se recomienda adelantar una mesa de trabajo con el área técnica con el fin de verificar que las acciones planteadas se ejecutaran durante el siguiente periodo, es decir cuarto trimestre.
Esta mesa de trabajo también se tiene propuesta para el indicador programático asociado a este indicador estratégico. </t>
  </si>
  <si>
    <t>Durante este periodo se llevarán a cabo seguimiento de actividades relacionadas con los mecanismos para la ejecución de los recursos del FIS.
Convocatoria del FIS:
Julio: el 5 de julio del 2024 se cierra la Convocatoria, en el cual se evidencia que existen 32 Programas de I+D+i que fueron inscritos, cada uno de estos programas tiene 4 proyectos de Ciencia, Tecnología e Innovación asociados (Anexo 1. Matriz de requisitos 949 Primera Entrega).
Agosto: posteriormente, el 1 de agosto del 2024, luego de la revisión de los requisitos y de la etapa de subsanación de los mismos, por parte del área de registro de la DGR, se define que de los 32 Programas de I+D+i, 24 cumplieron con los requisitos definidos en los Términos de Referencia de la Convocatoria. Se inicia con el proceso de evaluación de las propuestas que cumplieron con los requisitos (Anexo 2. Correo de MinCiencias (Ministerio de Ciencia Tecnología e Innovación) - Entrega Final Convocatoria 949 // Anexo 3. Entrega Final Matriz de requisitos 949).
Septiembre: el 13 de septiembre del 2024 se hace la publicación del banco de elegibles preliminar, como resultado de la primera etapa de evaluación (Anexo 4. banco_preliminar_convocatoria_949).
VECOL: En el segundo trimestre del 2024 se ejecutó el recurso relacionado con este Programa de I+D+i</t>
  </si>
  <si>
    <t>A partir del seguimiento adelantado por la Oficina Asesora de Planeación e Innovación Institucional - OAPII se evidencia que las áreas responsables cumplieron con lo establecido respecto del indicador para  el primer trimestre de la vigencia 2024.
Se recomienda mantener el trabajo articulado y de ser necesario realizar oportunamente las alertas correspondientes. Así mismo, se recomienda a los líderes de los programas especiales tener presente el aporte que están realizando al indicador dado este que hace parte de los indicadores del Plan Nacional de Desarrollo 2022 - 2026 a cargo de MinCiencias.</t>
  </si>
  <si>
    <t>Durante el segundo trimestre del 2024, para alcanzar la meta del indicador se ha trabajado en 5 diferentes estrategias que presentan un avance de la siguiente manera.
1. Convocatorias orquídeas: Mujeres en la ciencia 2024
Esta convocatoria tiene como objetivo conformar un listado de propuestas elegibles con un Eje Nacional y un Eje Pacífico, para la selección de proyectos de investigación, desarrollo tecnológico, y/o innovación, que sean realizados como una estancia postdoctoral, que contribuya al desarrollo de las rutas de innovación planteadas en las Misiones: “Bioeconomía y Territorio”, “Derecho Humano a la Alimentación” y “Ciencia para la Paz”, en el marco de la Política de Investigación e Innovación Orientada por Misiones. Lo anterior, mediante la vinculación de una Doctora colombiana a una entidad del Sistema Nacional de Ciencia, Tecnología e Innovación; que, a su vez, vincule a una Joven Investigadora e Innovadora colombiana, en calidad de estudiante de pregrado o recién graduada de un programa técnico, tecnológico o profesional.
Las propuestas de proyectos de Investigación, Desarrollo Tecnológico y/o innovación que se presenten a esta convocatoria, deberán alinearse con las Misiones: “Bioeconomía y Territorio”, “Derecho Humano a la Alimentación” y “Ciencia para la Paz”, en el marco de la Política de Investigación e Innovación Orientada por Misiones del Ministerio de Ciencia, Tecnología e Innovación, y contribuir al desarrollo de una de las rutas de innovación que se exponen a continuación:
Bioeconomía y territorio.
Derecho humano a la alimentación.
Ciencia para la paz.
De acuerdo con el cronograma de la convocatoria, el 31 de julio de 2024 se publicará el banco definitivo de elegibles y financiables con una vigencia de 2 años.
El estado con corte al 30 de Junio refleja 375 proyectos I+D+i en evaluación.
2. ColombIA Inteligente (Ciencias y Tecnologías Aeroespaciales para la sostenibilidad)
Esta convocatoria tiene como objetivo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Este mecanismo está dirigido a una alianza estratégica conformadas por una Institución de Educación Superior (IES), una empresa nacional y 3 organizaciones locales – regionales.
El término de duración de los proyectos postulados a la presente convocatoria deberá ser de hasta 18 meses.
La convocatoria 950 de 2024 dio apertura el día 26 de marzo de 2024 y cerró el 6 de mayo de 2024. Una vez surtido el proceso de evaluación de la convocatoria se obtuvieron los siguientes resultados: 95 propuestas inscritas, 46 propuestas que cumplen con los requisitos mínimos, de los cuales fueron financiadas 6: 3 corresponde al eje temático de Inteligencia Artificial y 3 corresponde al eje temático de tecnologías aeroespaciales. Sin embargo, en términos del indicador de fortalecer la investigación aplicada, el desarrollo tecnológico y la innovación en IA y tecnologías aeroespacial que contribuya al desarrollo ambiental, social y económico, se espera realizar el reporte en el tercer trimestre, dado que hasta el 20 de junio de 2024 se publicó el banco definitivo de la convocatoria 950 de 2024.
3. Estrategia de apropiación social del conocimiento e innovación social en territorio (Ecosistema de Ciencia y Paz para la transformación territorial)
Esta convocatoria tiene como objetivo conformar un banco de proyectos elegibles por línea temática con el fin de contribuir a la implementación de las misiones de “Bioeconomía y territorio”, “Derecho humano a la alimentación” y “Ciencia para la paz” a través de iniciativas de investigación, desarrollo tecnológico, innovación y apropiación social del conocimiento desarrollados por Ecosistemas de Ciencia y Paz, entendidos como alianzas entre actores de la academia, el sector productivo y la sociedad civil.
 A continuación, se presentan las líneas temáticas a través de las cuales se busca implementar las Misiones de “Bioeconomía y Territorio”, “Derecho Humano a la Alimentación”, y “Ciencia para la paz”. Los proyectos presentados en esta convocatoria deberán atender una (1) de las siguientes líneas temáticas:
Fortalecimiento de sistemas agrícolas y/o pesqueros sostenibles.
Usos alternativos de planta de cannabis y hoja de coca.
 El término de duración de los proyectos a financiar será de 12 meses, contados a partir del cumplimiento de los requisitos de perfeccionamiento y ejecución del contrato.
 El Ministerio de Ciencia, Tecnología e Innovación cuenta con una disponibilidad presupuestal de hasta $9.098.476.800 para financiar proyectos en esta convocatoria.
Los proyectos presentados por los Ecosistemas de Ciencia y Paz en cualquiera de las dos líneas podrán solicitar un monto máximo de $1.516.000.000.
De acuerdo con el cronograma, el estado de la convocatoria con corte al segundo trimestre es abierta y se prevé contar con el banco definitivo de elegibles el 21 de octubre de 2024.
4. Articulación y cooperación internacional
Durante abril, GGGI y MinCiencias enviaron un formulario a las empresas del banco de elegibles de la Convocatoria Mapbio 3.0 para actualizar información relevante sobre sus bioproductos y necesidades de asistencia técnica. Se recibieron tres aplicaciones de Agrosavia, Hugo Restrepo y Cia S. A, y Bioagrotech, interesadas en recibir asistencia en 2024. Se realizaron entrevistas entre el 6 y el 10 de mayo para seleccionar dos beneficiarios, evaluando capacidad administrativa, impacto social/ambiental, asistencia técnica y viabilidad comercial. Hugo Restrepo y Agrosavia obtuvieron las mejores puntuaciones debido a la madurez de sus proyectos y claridad en sus necesidades. Los memorandos de entendimiento con Hugo Restrepo y Agrosavia se estaban elaborando para finales de junio, y se están estructurando términos de referencia para consultorías que acelerarán los bioproductos seleccionados.
Para el segundo trimestre, se ha avanzado en la preparación de los Cursos CABBIO programados para 2025. Esto incluye la adición de recursos al convenio 429 de 2024, la actualización de términos de referencia, y la organización de la convocatoria, que se publicará en agosto y se evaluará en noviembre. También se han solicitado los documentos necesarios para la programación de mesas técnicas y se han definido fechas clave para la ejecución de los cursos.
5. Pacífico Vital
Durante el primer trimestre de 2024 se avanzó en la formulación del Programa Especial Pacífico Vital, cuyo alcance estaba centrado en contribuir al desarrollo socioeconómico de las asociaciones de pesca artesanal en el Pacifico Nariñense, incorporando I+D+i mediante el fortalecimiento de las capacidades científicas, tecnológicas y de innovación. Esta formulación se llevó a cabo mediante la articulación de actores de Sistema Nacional de Ciencia, Tecnología e Innovación (SNCTeI), contando con la participación de la Dirección General Marítima, la Universidad Nacional de Colombia, el Ministerio de Comercio, Industria y Turismo, y la Alcaldía de Tumaco, en la primera versión de la formulación del programa, y posteriormente con apoyo de la Universidad del Magdalena, en su segunda versión.
Sin embargo, el recurso inicial pactado para dar alcance a la propuesta fue reasignado para dar cumplimiento a iniciativas institucionales emergentes y prioritarias, postergando el financiamiento de este para un próximo escenario. No obstante, con el fin de dar alcance a las necesidades en materia de ciencia, tecnología e innovación del Pacífico Nariñense, se dio prioridad a uno de los componentes del Programa, a través de la Convocatoria para la formación de maestrías de investigación científica del Pacifico Nariñense (https://minciencias.gov.co/convocatorias/convocatoria-para-la-formacion-docentes-en-maestriasinvestigacion-cientifica-en-el), centrado en la formación académica y científica, como aporte al desarrollo productivo de la región basado en ciencia, la tecnología y la innovación. Lo anterior, dando cumplimiento al Plan de Acción del CONPES 4069, en las líneas de acción: 1. Incrementar las vocaciones científicas en la población infantil y juvenil del país. 2. Aumentar el capital humano y la formación de alto nivel en CTeI.</t>
  </si>
  <si>
    <t>Durante el segundo trimestre del 2024, para alcanzar la meta del indicador se ha trabajado en 5 diferentes estrategias que presentan un avance de la siguiente manera.
1. ColombIA Inteligente
Esta convocatoria tiene como objetivo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La convocatoria 950 de 2024 financiará 6 proyectos, 3 corresponden al eje temático de Inteligencia Artificial y 3 corresponden al eje temático de tecnologías aeroespaciales. De los 6 proyectos los siguientes se desarrollarán en territorios de conflicto: 
ID 109992: San Onofre es un municipio PDET y Zomac
ID 110113: Riohacha es un municipio Zomac
2. Colombia robótica 2024
Las actividades que hacen parte del programa “Colombia Robótica” busca fomentar el desarrollo de vocaciones científicas y el uso, la promoción y la divulgación de la CTI en niños, niñas, adolescentes y jóvenes por medio de procesos de investigación a partir del enfoque STEAM que les permitirá crear y adaptar nuevos productos (desarrollo tecnológico) haciendo uso de herramientas de la programación, las ciencias computacionales y/o la robótica como respuesta a los retos locales y globales propios de la 4ta y 5ta revolución industrial.
Con corte al 26 de Junio del 2024, se encuentran en proyección los términos de referencia de la convocatoria Colombia Robótica, que dará apertura el 16 de julio, en la cual se focalizará las siguientes Entidades Territoriales para la ejecución del programa especial: Uribia (La Guajira), San Marcos (Sucre), Leticia (Amazonas), Silvia (Cauca), San Andrés Islas, Tumaco (Nariño), Barbacoas (Nariño), La Guayacana (Nariño) pertenece a San Andrés de Tumaco, Charalá (Santander), Albán (Cundinamarca), Cartagena (Bolívar), Urabá Antioqueño.
Con esta focalización se espera llevar el programa al menos a un (1) territorio en conflicto, ya sea por hacer parte de los Programas de Desarrollo con Enfoque Territorial (PDET), ser una de las Zonas más Afectadas por el Conflicto Armado - ZOMAC y/o municipios con mayor índice de presencia simultánea de problemáticas que afectan a la niñez.
3. Estrategia de apropiación social del conocimiento e innovación social en territorio (Ecosistema de Ciencia y Paz para la transformación territorial)
Esta convocatoria tiene como objetivo conformar un banco de proyectos elegibles por línea temática con el fin de contribuir a la implementación de las misiones de “Bioeconomía y territorio”, “Derecho humano a la alimentación” y “Ciencia para la paz” a través de iniciativas de investigación, desarrollo tecnológico, innovación y apropiación social del conocimiento desarrollados por Ecosistemas de Ciencia y Paz, entendidos como alianzas entre actores de la academia, el sector productivo y la sociedad civil.
Los siguientes son los avances con corte al segundo trimestre:
Se definió el mecanismo de Convocatoria (100%). En este trimestre se logró avanzar en el diseño y publicación (14 de junio) de la Convocatoria 956 Ecosistemas de Ciencia y Paz para la Transformación Territorial (https://minciencias.gov.co/convocatorias/convocatoria-956-ecosistemas-ciencia-y-paz-para-la-transformacion-territorial ), con cierre el 16 de agosto.
Con respecto a la contratación, hacia el 21 de octubre se tendrá un banco definitivo de elegibles y financiables de proyectos.
No se ha iniciado la ejecución del programa, hasta que no se definan los proyectos elegibles y se avance en el proceso de contratación.
La convocatoria 956 cuenta con dos líneas temáticas:
Fortalecimiento de sistemas agrícolas y/o pesqueros sostenibles, con tres sublímelas temáticas: 1.1. Investigación y/o desarrollo tecnológico e implementación de prácticas agroecológicas y/o acuicultura ecológica; 1.2. Investigación y desarrollo tecnológico para la pesca sostenible; y, 1.3. Investigación y desarrollo tecnológico para la transformación y/o conservación de alimentos.
Línea temática 2. Usos alternativos de planta de cannabis y hoja de coca, con dos sublímelas temáticas: 2.1. Generación de conocimiento para usos sostenibles de la planta de cannabis y hoja de coca; y, 2.2. Estandarización de variedades de la planta de cannabis.
En el caso de la convocatoria 956 de 2024 se resalta la priorización de los territorios PDET o ZOMAC con un puntaje adicional en los criterios de evaluación, aportando a la priorización de propuestas que incluyan en sus territorios a impactar estos municipios o zonas en conflicto, transición y/o consolidación.
4. Pacífico Vital
Durante el primer trimestre de 2024 se avanzó en la formulación del Programa Especial Pacífico Vital, cuyo alcance estaba centrado en contribuir al desarrollo socioeconómico de las asociaciones de pesca artesanal en el Pacifico Nariñense, incorporando I+D+i mediante el fortalecimiento de las capacidades científicas, tecnológicas y de innovación. Esta formulación se llevó a cabo mediante la articulación de actores del Sistema Nacional de Ciencia, Tecnología e Innovación (SNCTeI), contando con la participación de la Dirección General Marítima, la Universidad Nacional de Colombia, el Ministerio de Comercio, Industria y Turismo, y la Alcaldía de Tumaco, en la primera versión de la formulación del programa, y posteriormente con apoyo de la Universidad del Magdalena, en su segunda versión.
Sin embargo, el recurso inicial pactado para dar alcance a la propuesta fue reasignado para dar cumplimiento a iniciativas institucionales emergentes y prioritarias, postergando el financiamiento de este para un próximo escenario. No obstante, con el fin de dar alcance a las necesidades en materia de ciencia, tecnología e innovación del Pacífico Nariñense, se dio prioridad a uno de los componentes del Programa, a través de la Convocatoria para la formación de maestrías de investigación científica del Pacifico Nariñense (https://minciencias.gov.co/convocatorias/convocatoria-para-la-formacion-docentes-en-maestriasinvestigacion-cientifica-en-el), centrado en la formación académica y científica, como aporte al desarrollo productivo de la región basado en ciencia, la tecnología y la innovación. Lo anterior, dando cumplimiento al Plan de Acción del CONPES 4069, en las líneas de acción: 1. Incrementar las vocaciones científicas en la población infantil y juvenil del país. 2. Aumentar el capital humano y la formación de alto nivel en CTeI.
5. Centro de Bioeconomía para el Pacífico Colombiano
A pesar de los significativos avances en la definición de la estructura organizacional y la identificación de las cadenas de valor para la bioeconomía en el Pacífico colombiano, es recomendable considerar una implementación del centro de bioeconomía en una vigencia futura. Esto permitirá resolver adecuadamente las cuestiones relativas a la infraestructura disponible en la sede Mar Agrícola de la Universidad de Nariño y obtener una mayor claridad en las tipologías y condiciones necesarias para su desarrollo por parte de la universidad. Abordar estos aspectos con el tiempo necesario asegurará una implementación exitosa y sostenible del proyecto, fortaleciendo su impacto y viabilidad a largo plazo.
Además, se emitieron conceptos técnicos y jurídicos que visibilizaron la inviabilidad de llevar a cabo el proyecto en la sede Mar Agrícola. Desde MinCiencias se ofreció acompañamiento para la formulación del proyecto, sin embargo, las limitaciones técnicas y jurídicas presentes no permiten su ejecución en el presente año. Como consecuencia, los recursos asignados inicialmente para este proyecto fueron reasignados a otras iniciativas.
Se realizó un taller para el mapeo de cadenas de valor, en el cual se identificaron las potencialidades y avances en las iniciativas relacionadas con el Centro de Bioeconomía para el Pacífico colombiano. Este taller contribuyó a visualizar las oportunidades y desafíos que enfrenta el proyecto, destacando la importancia de una planificación cuidadosa y un desarrollo progresivo para asegurar su éxito futuro.</t>
  </si>
  <si>
    <t>El reporte realizado por los responsables refleja el cumplimiento de la meta estipulada para el trimestre y un avance importante hacia el cumplimiento de la meta del año. Este logro demuestra la eficacia en la ejecución de las actividades planificadas y la alineación con los objetivos establecidos para este periodo, contribuyendo al avance hacia las metas anuales del Ministerio.</t>
  </si>
  <si>
    <t xml:space="preserve">Personas seleccionadas para recibir apoyo económico por MinCiencias y aliados para su formación en programas de maestría </t>
  </si>
  <si>
    <t xml:space="preserve">En el primer trimestre de 2024 no se reportan personas que hayan sido seleccionadas para recibir apoyo económico por MinCiencias y aliados para su formación en programas de maestría en las convocatorias ColombIA Inteligente y Colfuturo, debido a que,  el cronograma de los mecanismos, está establecido para alcanzar la meta en otro trimestre del año 2024. </t>
  </si>
  <si>
    <t>Al cierre de la convocatoria del programa crédito beca Colfuturo, se obtuvieron un total de 2,016 seleccionados, de los cuales 1,800 tienen interés en continuar su formación en Maestría y Especializaciones. Del total de estos beneficiarios, 55,3% son mujeres, el 44,3% son hombres, y 1,3% del total se encuentran dentro de la categoría de enfoque diferencial. Los países de destino de mayor interés para los beneficiarios son Reino Unido (21,72%) y Estados Unidos (17,72%).
En este sentido, se superó la meta establecida para el segundo trimestre. Este sobrecumplimiento, ocurre gracias a la disponibilidad de recursos por parte de iniciativa privada, que corresponde al 40% de los recursos asignados para  el mecanismo , y a la alta demanda de la convocatoria, lo que permitió acoger a 948 beneficiarios adicionales a los previstos.  
Por otra parte, el mecanismo de ColombIA Inteligente (950) se encuentra en proceso de contratación de los beneficiarios, proyectando para el tercer trimestre la vinculación de las personas seleccionadas para recibir apoyo económico por MinCiencias para su formación en programas de maestría.</t>
  </si>
  <si>
    <t>Personas seleccionadas para recibir apoyo económico por MinCiencias y aliados para su formación en programas de doctorado</t>
  </si>
  <si>
    <t>En el primer trimestre el Ministerio avanzó en la gestión para el desarrollo de los siguientes mecanismos:
Convocatoria MinCiencias/Fulbright 2024, tiene como objetivo apoyar la formación de alto nivel de profesionales colombianos mediante créditos educativos condonables para estudios de doctorado en universidades de Estados Unidos, se han programado reuniones y realizado actividades de seguimiento sobre el progreso de los resultados de la convocatoria. La convocatoria se abrió el 22 de febrero y tiene como fecha de cierre el 6 de mayo de 2024. Hasta la fecha, se seguirán organizando contactos y reuniones para apoyar las estrategias de divulgación y otras acciones conjuntas, con el fin de dar seguimiento al proceso de evaluación y selección. De acuerdo con el cronograma estipulado para el mecanismo, se prevé alcanzar la meta en el tercer trimestre del año 2024.
Programa Crédito Beca Colfuturo, se establecieron diferentes mesas de trabajo para conocer el proceso que lleva la convocatoria. En especial para organizar el acompañamiento que se tendrá en los resultados de encuesta para conocer el estado del enfoque diferencial de los participantes, y los próximos comités de selección de participantes a partir del 15 de Abril del 2024. De acuerdo a su cronograma, la convocatoria cerró el pasado 29 de febrero del 2024, recibiendo 4.811 solicitudes. Según el cronograma establecido para el mecanismo, se espera conocer el banco de financiables en el segundo trimestre del año 2024.
Convocatoria 35 SGR, se organizaron mesas técnicas con el objetivo de proporcionar más tiempo a los postulantes para presentar sus proyectos por alianza en SIGP. Por esta razón, como indica la Adenda N.º 1 publicada el 20 de febrero de 2024, se otorgó un nuevo cronograma, extendiendo la fecha de cierre del 21 de febrero al 1 de abril.  Además, se conformaron mesas de trabajo para reforzar las relaciones interinstitucionales entre los programas doctorales, especialmente en la región Centro Sur, Amazonía y Llanos, con el propósito de promover la divulgación de las líneas temáticas de los programas doctorales y ofrecer un espacio a la mesa técnica del OCAD para explicar y resolver dudas sobre el mecanismo.</t>
  </si>
  <si>
    <t>Nuevas estancias posdoctorales apoyadas por MinCiencias y aliados</t>
  </si>
  <si>
    <t>Durante el segundo trimestre del 2024, para alcanzar la meta del indicador se ha trabajado en 6 diferentes estrategias que presentan un avance de la siguiente manera.
1. Colombia robótica 2024
Las actividades que hacen parte del programa “Colombia Robótica” busca fomentar el desarrollo de vocaciones científicas y el uso, la promoción y la divulgación de la CTI en niños, niñas, adolescentes y jóvenes por medio de procesos de investigación a partir del enfoque STEAM que les permitirá crear y adaptar nuevos productos (desarrollo tecnológico) haciendo uso de herramientas de la programación, las ciencias computacionales y/o la robótica como respuesta a los retos locales y globales propios de la 4ta y 5ta revolución industrial.
El origen de estos centros científicos, denominados Labs STEAM, permitirá identificar y fortalecer capacidades físicas y técnicas en CTeI para generar investigación aplicada, desarrollo científico y tecnológico, transferencia de tecnología e innovación en los municipios focalizados, para contribuir a la solución de problemas y la atención de necesidades mediante la generación y uso de conocimiento científico – técnico y de innovación. De igual manera, el origen de estos centros son el medio para la integración del territorio en torno a la ciencia, tecnología e innovación, al consolidarse como un modelo de apalancamiento que permita la dinamización del territorio y la conectividad con otros actores del Sistema Nacional de Ciencias Tecnología e Innovación.
Con corte al segundo trimestre del 2024, esta iniciativa se encuentra en proceso la estructuración del programa especial Colombia Robótica que contribuirá al cumplimiento del indicador de programas orientados hacia la reducción de brechas territoriales, étnicas y de género, por lo cual se establece, según el comportamiento del indicador, que se dará cumplimiento de acuerdo con lo programado, pues se publicará una convocatoria abierta para la selección de la(s) entidad(es) aliada(s) para la ejecución del programa especial, de acuerdo con los lineamientos de contratación del Ministerio de Ciencia, Tecnología e Innovación.
2. Orquídeas: Mujeres en la ciencia 2024
Esta convocatoria tiene como objetivo conformar un listado de propuestas elegibles con un Eje Nacional y un Eje Pacífico, para la selección de proyectos de investigación, desarrollo tecnológico, y/o innovación, que sean realizados como una estancia postdoctoral, que contribuya al desarrollo de las rutas de innovación planteadas en las Misiones: “Bioeconomía y Territorio”, “Derecho Humano a la Alimentación” y “Ciencia para la Paz”, en el marco de la Política de Investigación e Innovación Orientada por Misiones. Lo anterior, mediante la vinculación de una Doctora colombiana a una entidad del Sistema Nacional de Ciencia, Tecnología e Innovación; que, a su vez, vincule a una Joven Investigadora e Innovadora colombiana, en calidad de estudiante de pregrado o recién graduada de un programa técnico, tecnológico o profesional.
Las propuestas de proyectos de Investigación, Desarrollo Tecnológico y/o innovación que se presenten a esta convocatoria, deberán alinearse con las Misiones: “Bioeconomía y Territorio”, “Derecho Humano a la Alimentación” y “Ciencia para la Paz”, en el marco de la Política de Investigación e Innovación Orientada por Misiones del Ministerio de Ciencia, Tecnología e Innovación, y contribuir al desarrollo de una de las rutas de innovación que se exponen a continuación:
Bioeconomía y territorio.
Derecho humano a la alimentación.
Ciencia para la paz.
De acuerdo con el cronograma de la convocatoria, el 31 de julio de 2024 se publicará el banco definitivo de elegibles y financiables con una vigencia de 2 años.
El estado con corte al 30 de Junio refleja 375 proyectos I+D+i en evaluación.
3. ColombIA Inteligente
Esta convocatoria tiene como objetivo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Este mecanismo está dirigido a una alianza estratégica conformadas por una Institución de Educación Superior (IES), una empresa nacional y 3 organizaciones locales – regionales.
El término de duración de los proyectos postulados a la presente convocatoria deberá ser de hasta 18 meses.
La convocatoria 950 de 2024 dio apertura el día 26 de marzo de 2024 y cerró el 6 de mayo de 2024. Una vez surtido el proceso de evaluación de la convocatoria se obtuvieron los siguientes resultados: 95 propuestas inscritas, 46 propuestas que cumplen con los requisitos mínimos, de los cuales fueron financiadas 6: 3 corresponde al eje temático de Inteligencia Artificial y 3 corresponde al eje temático de tecnologías aeroespaciales. Sin embargo, en términos del indicador de proyectos de ciencia, tecnología e innovación financiados por MinCiencias, se espera realizar el reporte en el tercer trimestre, dado que hasta el 20 de junio de 2024 se publicó el banco definitivo de la convocatoria 950 de 2024.
4. Estrategia de apropiación social del conocimiento e innovación social en territorio (Ecosistema de Ciencia y Paz para la transformación territorial)
Esta convocatoria tiene como objetivo conformar un banco de proyectos elegibles por línea temática con el fin de contribuir a la implementación de las misiones de “Bioeconomía y territorio”, “Derecho humano a la alimentación” y “Ciencia para la paz” a través de iniciativas de investigación, desarrollo tecnológico, innovación y apropiación social del conocimiento desarrollados por Ecosistemas de Ciencia y Paz, entendidos como alianzas entre actores de la academia, el sector productivo y la sociedad civil.
Los siguientes son los avances con corte al segundo trimestre:
Se definió el mecanismo de Convocatoria (100%). En este trimestre se logró avanzar en el diseño y publicación (14 de junio) de la Convocatoria 956 Ecosistemas de Ciencia y Paz para la Transformación Territorial (https://minciencias.gov.co/convocatorias/convocatoria-956-ecosistemas-ciencia-y-paz-para-la-transformacion-territorial ), con cierre el 16 de agosto.
Con respecto a la contratación, hacia el 21 de octubre se tendrá un banco definitivo de elegibles y financiables de proyectos (40%).
No se ha iniciado la ejecución del programa, hasta que no se definan los proyectos elegibles y se avance en el proceso de contratación.
La convocatoria 956 cuenta con dos líneas temáticas:
Línea temática 1: Fortalecimiento de sistemas agrícolas y/o pesqueros sostenibles, con tres sublímelas temáticas:
1.1. Investigación y/o desarrollo tecnológico e implementación de prácticas agroecológicas y/o acuicultura ecológica;
1.2. Investigación y desarrollo tecnológico para la pesca sostenible; y,
1.3. Investigación y desarrollo tecnológico para la transformación y/o conservación de alimentos.
Línea temática 2. Usos alternativos de planta de cannabis y hoja de coca, con dos sublímelas temáticas:
2.1. Generación de conocimiento para usos sostenibles de la planta de cannabis y hoja de coca; y,
2.2. Estandarización de variedades de la planta de cannabis
5. Centro de bioeconomía para el Pacífico Colombiano
A pesar de los significativos avances en la definición de la estructura organizacional y la identificación de las cadenas de valor para la bioeconomía en el Pacífico colombiano, es recomendable considerar una implementación del centro de bioeconomía en una vigencia futura. Esto permitirá resolver adecuadamente las cuestiones relativas a la infraestructura disponible en la sede Mar Agrícola de la Universidad de Nariño y obtener una mayor claridad en las tipologías y condiciones necesarias para su desarrollo por parte de la universidad. Abordar estos aspectos con el tiempo necesario asegurará una implementación exitosa y sostenible del proyecto, fortaleciendo su impacto y viabilidad a largo plazo.
Además, se emitieron conceptos técnicos y jurídicos que visibilizaron la inviabilidad de llevar a cabo el proyecto en la sede Mar Agrícola. Desde MinCiencias se ofreció acompañamiento para la formulación del proyecto, sin embargo, las limitaciones técnicas y jurídicas presentes no permiten su ejecución en el presente año. Como consecuencia, los recursos asignados inicialmente para este proyecto fueron reasignados a otras iniciativas.
Se realizó un taller para el mapeo de cadenas de valor, en el cual se identificaron las potencialidades y avances en las iniciativas relacionadas con el Centro de Bioeconomía para el Pacífico colombiano. Este taller contribuyó a visualizar las oportunidades y desafíos que enfrenta el proyecto, destacando la importancia de una planificación cuidadosa y un desarrollo progresivo para asegurar su éxito futuro.
6. Pacifico Vital
Durante el primer semestre de 2024 se avanzó en la formulación del Programa Especial Pacífico Vital, cuyo alcance estaba centrado en contribuir al desarrollo socioeconómico de las asociaciones de pesca artesanal en el Pacifico Nariñense, incorporando I+D+i mediante el fortalecimiento de las capacidades científicas, tecnológicas y de innovación. Esta formulación se llevó a cabo mediante la articulación de actores de Sistema Nacional de Ciencia, Tecnología e Innovación (SNCTeI), contando con la participación de la Dirección General Marítima, la Universidad Nacional de Colombia, el Ministerio de Comercio, Industria y Turismo, y la Alcaldía de Tumaco, en la primera versión de la formulación del programa, y posteriormente con apoyo de la Universidad del Magdalena, en su segunda versión.
Sin embargo, el recurso inicial pactado para dar alcance a la propuesta fue reasignado para dar cumplimiento a iniciativas institucionales emergentes y prioritarias, postergando el financiamiento de este para un próximo escenario. No obstante, con el fin de dar alcance a las necesidades en materia de ciencia, tecnología e innovación del Pacífico Nariñense, se dio prioridad a uno de los componentes del Programa, a través de la Convocatoria para la formación de maestrías de investigación científica del Pacifico Nariñense (https://minciencias.gov.co/convocatorias/convocatoria-para-la-formacion-docentes-en-maestriasinvestigacion-cientifica-en-el), centrado en la formación académica y científica, como aporte al desarrollo productivo de la región basado en ciencia, la tecnología y la innovación. Lo anterior, dando cumplimiento al Plan de Acción del CONPES 4069, en las líneas de acción: 1. Incrementar las vocaciones científicas en la población infantil y juvenil del país. 2. Aumentar el capital humano y la formación de alto nivel en CTeI.</t>
  </si>
  <si>
    <r>
      <t xml:space="preserve">2do Trimestre: Avance en la implementación de la Agenda de política y plan de evaluación
</t>
    </r>
    <r>
      <rPr>
        <sz val="10"/>
        <color theme="1"/>
        <rFont val="Verdana"/>
        <family val="2"/>
      </rPr>
      <t xml:space="preserve">Durante el II trimestre de 2024 se avanzó en las etapas de diseño y formulación de las iniciativas aprobadas en la agenda: la Política de "Formación e Inserción Laboral de Capital Humano de Alto Nivel", "Conpes IA" y la "Política de niñas, jóvenes y mujeres en áreas STEM (Ley 2314). Así mismo, se avanzó en el Plan de evaluación de Políticas, Planes y Programas a través del seguimiento a las evaluaciones de impacto de los Programas: Ondas y Jóvenes Investigadores e Innovadores (2001-2021), Fondo de Investigación en Salud - FIS y Beneficios Tributarios.
</t>
    </r>
    <r>
      <rPr>
        <b/>
        <sz val="10"/>
        <rFont val="Verdana"/>
        <family val="2"/>
      </rPr>
      <t xml:space="preserve">2do Trimestre: Desarrollo de estrategia de socialización regional del piloto de herramientas metodológicas de Apropiación Social del Conocimiento
</t>
    </r>
    <r>
      <rPr>
        <sz val="10"/>
        <rFont val="Verdana"/>
        <family val="2"/>
      </rPr>
      <t>El objetivo de la actividad se cumple, ya que se inició el piloto con investigadores, Centros de Ciencia y Entidades Territoriales. Sin embargo, es necesario la aprobación de publicación de los documentos de las herramientas para uso público, - En el mes de febrero de 2024 se solicita al Viceministerio de Talento y Apropiación Social del Conocimiento aprobación para publicación de los tres (3) kit de herramientas para promover la apropiación social del conocimiento en el marco de la CTeI para iniciar la estrategia de socialización de las herramientas. (Anexo - Plan de socialización – Propuesta divulgación)
- En el mes de marzo de 2024 se recibe respuesta del Viceministerio de Talento y Apropiación Social del Conocimiento, en la cual se solicita realizar una revisión y ajustes editorial a los documentos, y preparar una metodología para realizar un piloto y no un ejercicio de socialización, por lo tanto, hasta la fecha no se cuenta con autorización de publicación de los documentos. (Anexo – Propuesta metodológica – Materia Talleres – Brief Herramientas metodológicas)
- Entre los meses de abril y mayo de 2024, se realizan los ajustes editoriales de los documentos, y se presenta la propuesta metodológica del piloto, propuesta de socialización y su financiación, así como la propuesta de articulación con las agendas de trabajo de la Política Pública de inserción laboral de formación de alto nivel, y del equipo de Capacidades Territoriales de la Dirección de Capacidades y Apropiación del Conocimiento. (Anexo – kit herramientas ajustados - Propuesta metodológica)
- En el mes de mayo, el Viceministerio aprueba el inicio de las jornadas de socialización del piloto. Dichas jornadas comenzaron en las ciudades de Cali y Popayán, en las cuales se realizaron talleres con investigadores, entidades territoriales y centros de ciencia. Anexo (primer informe jornadas de socialización)
- En el mes de junio se realizaron jornadas de socialización con investigadores del departamento de Boyacá y en el Departamento del Quindío. (Anexo Listas de asistencia)
- Se elaboró el diseño de talleres presenciales y virtuales para el pilotaje de las herramientas para la gestión de la ASC en Centros de Ciencia: gestión de redes, gestión de la sostenibilidad económica y financiera, gestión del conocimiento y gestión de la comunicación.
El taller presencial se desarrolló el 24 de mayo con dos Centros de Ciencia de la Ciudad de Popayán: Jardín Botánico de Popayán y Museo de Historia Natural de la Universidad del Cauca</t>
    </r>
    <r>
      <rPr>
        <b/>
        <sz val="10"/>
        <color rgb="FFFF0000"/>
        <rFont val="Verdana"/>
        <family val="2"/>
      </rPr>
      <t xml:space="preserve">
</t>
    </r>
    <r>
      <rPr>
        <b/>
        <sz val="10"/>
        <rFont val="Verdana"/>
        <family val="2"/>
      </rPr>
      <t xml:space="preserve">2do Trimestre: Implementar la estrategia de socialización y posicionamiento de la Apropiación Social del Conocimiento.
</t>
    </r>
    <r>
      <rPr>
        <sz val="10"/>
        <rFont val="Verdana"/>
        <family val="2"/>
      </rPr>
      <t>Implementación de la estrategia de posicionamiento y divulgación de la Política Pública de Apropiación Social del Conocimiento en el marco de la CTeI Se cumple parcialmente porque en el tiempo contemplado no se finalizaron todas las actividades y productos d</t>
    </r>
    <r>
      <rPr>
        <sz val="10"/>
        <color rgb="FFFF0000"/>
        <rFont val="Verdana"/>
        <family val="2"/>
      </rPr>
      <t>el convenio.</t>
    </r>
    <r>
      <rPr>
        <b/>
        <sz val="10"/>
        <color rgb="FFFF0000"/>
        <rFont val="Verdana"/>
        <family val="2"/>
      </rPr>
      <t xml:space="preserve"> 
</t>
    </r>
    <r>
      <rPr>
        <b/>
        <sz val="10"/>
        <rFont val="Verdana"/>
        <family val="2"/>
      </rPr>
      <t>2do Trimestre: Implementar nueva cohorte del Diplomado de Apropiación Social del Conocimiento con enfoque territorial en modalidad virtual</t>
    </r>
    <r>
      <rPr>
        <sz val="10"/>
        <rFont val="Verdana"/>
        <family val="2"/>
      </rPr>
      <t xml:space="preserve">
- Entre los meses de enero y febrero de 2024, se finalizó el proceso de virtualización de los seis (6) cursos virtuales del diplomado en la plataforma Coursera. Asimismo, se finalizó la construcción y revisión de los guiones instruccionales y syllabus de cada curso.
- En el mes de marzo de 2024, se realizó el lanzamiento de la versión virtual del diplomado en la plataforma Coursera y se cerraron inscripciones el 22 de marzo de 2024 con 13.232 personas inscritas.
- Se adelantaron acciones para la divulgación del diplomado en las redes sociales del diplomado. (Anexo - Estrategia de divulgación)
- Durante los meses de abril a junio se realizaron actividades de seguimiento al desarrollo del diplomado, que al mes de junio de 2024 finalizó con 1.096 personas certificadas.
Anexo (primer informe técnico y financiero convenio 187-2023 – Informe de supervisión de primer informe técnico y financiero convenio 187-2023)
 2do Trimestre: Avance en la construcción de lineamientos técnicos y conceptuales de Divulgación CTeI
Durante el 2024, trimestre I, el equipo avanzó en la inclusión de los lineamientos de divulgación en el plan de gobernanza de políticas públicas (2024) en el Ministerio. 
Además, se adelantó la socialización del plan de trabajo con la viceministra de Talento y Apropiación social para su respectiva aprobación y retroalimentación. Se generó un acta, cronograma de trabajo y  presupuesto.
Adicionalmente, se avanzó en el concepto para los lineamientos, diagnóstico de políticas públicas en la región y análisis de los talleres llevados a cabo en el Encuentro de divulgadores. Se generaron tres documentos resultado de esto: marco conceptual, diagnóstico y sistematización de talleres. También se llevó a cabo la primera articulación con la Universidad Francisco José de Caldas para el empalme de metodologías de trabajo en el apoyo de la creación de los lineamientos en el marco del convenio con la Dirección de Capacidades y Apropiación. Adicionalmente, el equipo de divulgación ha avanzado en la búsqueda de propuestas de apoyo para la creación del mapeo de divulgadores para realizar a partir del semestre II. Se adjuntan las dos propuestas recibidas. Durante el segundo trimestre de 2024, el equipo de divulgación y comunicación pública de la CTeI avanzó en las siguientes actividades y productos: 
Taller de divulgación para lineamientos en la FILBo 2024: se llevó a cabo un taller en el marco de la Feria Internacional del Libro de Bogotá (FILBo). Este taller se centró en la formación y actualización de técnicas de divulgación científica para diversos públicos. Los resultados del taller incluyen la elaboración de una guía práctica y la recopilación de mejores prácticas en el ámbito de la divulgación.
Producto: link de Youtube  (https://www.youtube.com/live/WVrZckybDj4?si=saixKqBWhdR_EsM6) y un instrumento usado Avance de Mapeo de actores: Propuesta de dos mesas de trabajo con actores:  Se presentó una propuesta para la creación de dos mesas de trabajo. Estas mesas estarán orientadas a discutir y desarrollar estrategias de divulgación en áreas específicas de interés. La primera mesa se enfocará en la divulgación en contextos educativos, mientras que la segunda abordará la divulgación en comunidades rurales. Ambas mesas están planificadas para iniciar sus actividades en el próximo trimestre. Avance en la contratación para el mapeo de divulgación científica a nivel nacional: Se ha avanzado significativamente en el proceso de contratación para la realización del mapeo de divulgadores científicos a nivel nacional. Este mapeo permitirá identificar y conectar a los divulgadores activos en el país, facilitando la creación de una red nacional de divulgación científica. Actualmente, se ha preseleccionado a los candidatos y se espera formalizar las contrataciones en el próximo mes. Producto: documento de propuesta de (mesas de trabajo).
</t>
    </r>
    <r>
      <rPr>
        <b/>
        <sz val="10"/>
        <color theme="1"/>
        <rFont val="Verdana"/>
        <family val="2"/>
      </rPr>
      <t xml:space="preserve">2do Trimestre: Etapa de Alistamiento de la Política Ancestral y Tradicional
</t>
    </r>
    <r>
      <rPr>
        <sz val="10"/>
        <color theme="1"/>
        <rFont val="Verdana"/>
        <family val="2"/>
      </rPr>
      <t xml:space="preserve">De acuerdo con la revisión del documento borrador PPICAT realizada en el primer trimestre, el equipo TEG consolidó el documento de marco conceptual y nodos críticos, los cuales permitirán la comprensión del contexto de los conocimientos ancestrales y tradicionales, lo cual es fundamental para diseñar políticas que respeten y valoren adecuadamente estas prácticas y saberes. Este marco conceptual y teórico propone la importancia de entender que los sistemas de conocimientos tradicionales y ancestrales aunque se desligan del marco de la lógica occidental, son conocimientos resultado de años de experiencias, observación y gestión del conocimiento. </t>
    </r>
    <r>
      <rPr>
        <b/>
        <sz val="10"/>
        <color theme="1"/>
        <rFont val="Verdana"/>
        <family val="2"/>
      </rPr>
      <t xml:space="preserve">
 </t>
    </r>
    <r>
      <rPr>
        <sz val="10"/>
        <color theme="1"/>
        <rFont val="Verdana"/>
        <family val="2"/>
      </rPr>
      <t>El documento elaborado permite profundizar desde lo conceptual y teórico, la importancia de abordar los sistemas de conocimientos tradicionales y ancestrales desde una perspectiva crítica, reflexiva y epistemológica, en aras de reconocer los sistemas de conocimientos tradicionales y ancestrales como conocimientos válidos, que no se enmarcan en la perspectiva occidental del conocimiento cientificista, pero que son el resultado también, de procesos históricos de acumulación de experiencias, observaciones, vivencias y relaciones con los territorios y sus elementos constitutivos. Sin embargo, no se ha logrado hacer la convocatoria para el grupo base de consulta de la política, toda vez que no se tienen claridades presupuestales para el desarrollo de dichas mesas</t>
    </r>
    <r>
      <rPr>
        <b/>
        <sz val="10"/>
        <color theme="1"/>
        <rFont val="Verdana"/>
        <family val="2"/>
      </rPr>
      <t>.</t>
    </r>
  </si>
  <si>
    <r>
      <rPr>
        <b/>
        <sz val="10"/>
        <rFont val="Verdana"/>
        <family val="2"/>
      </rPr>
      <t>2do Trimestre: 2do Informe de seguimiento al desarrollo de las iniciativas normativas para la CTeI.</t>
    </r>
    <r>
      <rPr>
        <sz val="10"/>
        <rFont val="Verdana"/>
        <family val="2"/>
      </rPr>
      <t xml:space="preserve">
La oficina jurídica como asesora apoya desde el componente jurídico en la revisión de los documentos que fueron señalados en el informe de primer trimestre (Memoria justificativa del proyecto y Proyecto de articulado de la iniciativa) de los cuales depende el avance y la posible consolidación de un proyecto normativo, lo anterior tal y como lo dispone el Decreto 1081 de 2015 y sus respectivas modificaciones.
 Así mismo, y conforme a las reuniones y a los procedimientos señalados para la emisión de los proyectos de regulación se expone y se ha informado, a la oficina de planeación, que son las áreas las responsables de incluir los proyectos en la agenda, de tal forma que son las mismas las que deben planear y coordinar sus actividades para el logro de los proyectos. Respecto del avance en la ejecución de la Agenda Regulatoria 2024, desde la Oficina Asesora Jurídica se han realizado los correspondientes seguimientos y apoyo desde las funciones propias de la misma, de la siguiente manera:
1. Decreto a través del cual se regulan los Comités de Ética de la investigación y Comités de bioética del SNCTeI / Proyecto de Decreto o Ley, por el cual se adopta el Código de integridad científica
 - Se remitió memorando No. 20240130068903 suscrito por el jefe de la OAJ con fecha 25 de abril de 2024 a las áreas responsables de esta reglamentación en el cual se solicitaba información y avances en cuanto a la reglamentación que se incorporó en la agenda regulatoria. 
- Mediante Correo electrónico de fecha 05 de junio de 2024 se envía "Solicitud de avances proyectos normativos incluidos en la agenda regulatoria 2024 Dirección de ciencia"
- Mediante Memorando interno, con Radicado: 20240001321M, de fecha 21 de junio de 2024, dirigido a la Dirección de Ciencia, se realiza seguimiento a "Proyectos agenda regulatoria 2024 Decreto a través del cual se regulan los Comités de Ética de la investigación y Comités de bioética del SNCTeI y Proyecto de Decreto, por el cual se adopta el Código de integridad científica"
- Mediante Memorando interno, con radicado Radicado: 20240001322M, de fecha 21 de junio de 2024, Dirigido al VICEMINISTERIO DE CONOCIMIENTO INNOVACIÓN Y PRODUCTIVIDAD, se realiza seguimiento a " Proyectos agenda regulatoria 2024 Decreto a través del cual se regulan los Comités de Ética de la investigación y Comités de bioética del SNCTeI y Proyecto de Decreto, por el cual se adopta el Código de integridad científica"
2. Reglamentación Articulo 171 Plan Nacional de Desarrollo - Democratización de la ciencia a través del acceso a resultados derivados de investigación financiada con recursos públicos
 - Se remitió memorando No. 20240130068903 suscrito por el jefe de la OAJ con fecha 25 de abril de 2024 a las áreas responsables de esta reglamentación en el cual se solicitaba información y avances en cuanto a la reglamentación que se incorporó en la agenda regulatoria.
- Se emitió concepto jurídico en los términos del artículo 28 de la Ley 1437 de 2011 (subrogado por la Ley 1755 de 2015) ha consulta que fuere elevada por correo electrónico con fecha 03 de mayo de 2024 por la Dirección de Desarrollo Tecnológico e Innovación. 
 -Se requirió de parte de la OAJ a que las áreas involucradas en la reglamentación validaran solicitar los ajustes de las actividades que se requieran, incluido de ser necesario, el ajuste de la agenda regulatoria en aras de evitar incumplimiento en los porcentajes de avance de los indicadores que se tienen programados. Correo electrónico de fecha 10 de mayo de 2024. 
- Se han acompañado conforme a la disponibilidad de horarios por la OAJ a las reuniones de la mesa de propiedad intelectual para el tramite y avance de la iniciativa a reglamentar las cuales se efectúan de manera semanal y virtual cada miércoles en los horarios de 2:30 p.m a 3:30 p.m. 
- Se efectuó revisión de la memoria justificativa del proyecto al cual se efectuaron algunas recomendaciones de ajustes por los abogados de la OAJ las cuales fueron remitidas por correo electrónico de fecha 12 de junio de 2024.
3. Decreto por el cual se reglamenta el desarrollo de la Ley 2314 de 2023, donde se dicta el diseño e implementación de la política pública para la promoción de la participación de niñas, jóvenes y mujeres en ciencia, tecnología, ingeniería y matemáticas
 - Se remitió memorando No. 20240130068903 suscrito por el jefe de la OAJ con fecha 25 de abril de 2024 a las áreas responsables de esta reglamentación en el cual se solicitaba información y avances en cuanto a la reglamentación que se incorporó en la agenda regulatoria
- Se participa por la OAJ en las reuniones presenciales citadas por la viceministra MARÍA CAMILA DIAZ con fecha 09 y 26 de abril de 2024 en las cuales se continúa con la socialización y evaluación de los avances sobre la reglamentación de la ley 2314 de 2023 junto a las demás áreas del ministerio
- Se efectuaron revisiones y ajustes a la ficha del sub plan estratégico en el cual se reportan los avances del proyecto frente al indicador en GINA habiendo quedado pendiente el ajustar entre la Dirección de vocaciones y formación y VTASC y el Viceministerio de Talento y Apropiación Social del Conocimiento la nueva designación del responsable para su reporte  ante la OAJ y su cargue en la plataforma GINA, el cual debe estar alineado con los tiempos indicados en la Agenda Regulatoria de tal forma que se amplie el proceso de consulta pública para el tercer tristre del año(Correo electrónico de fecha 10 de mayo de 2024) 
- Se remite correo electrónico de fecha 15 de mayo de 2024 a efectos de que se valide el alcance del sub plan estratégico que se requiere y la designación del responsable de su reporte ante la OAJ y su cargue en la plataforma GINA, el cual debe estar alineado con los tiempos indicados en la Agenda Regulatoria o incluir en el plan la actividad de solicitud de ajuste de la misma en el tiempo planeado “Fecha de inicio del proceso de consulta pública” lo cual, de acuerdo con esta, está para el 2do trimestre de 2024 
- Se efectúa reunión de fecha 16 de mayo de 2024  convocada por la OAJ de min ciencias con los demás jurídicos de las entidades que son nombradas en la ley 2314 de 2023 a efectos de coordinar la participación de estas áreas en la estructuración jurídica de este proyecto, como conclusión de esta reunión se estima pertinente la creación de una Drive en el  cual este ministerio propondrá la redacción de una borrador de proyecto a efectos de que se logre consultar por todos los interesados en la reglamentación y se logre consolidar y avanzar en la resolución de las inquietudes que puedan surgir sobre la reglamentación. Borrador que a la fecha de la presente consolidación de informe se sigue estructurando técnica y jurídicamente tanto por las áreas del ministerio como por los participantes externos interesados en la reglamentación.
- Se otorga respuesta por la OAJ a la asesora Diana Alexandra Riveros rueda mediante correo electrónico de fecha 24 de mayo de 2024 en cuanto a los tramites realizados y resultado de reunión de fecha 16 de mayo de 2024, se imparten consideraciones adicionales en las cuales la OAJ ha realizado apoyo y fundamentación en cuanto a la necesidad de avanzar de manera conjunta y articulada en la reglamentación de la ley 2314 de 2023.Se han acompañado las diferentes reuniones virtuales y presenciales que se han llevado a cabo para efectos de la reglamentación de los artículos de la ley 2314 de 2023, de tal forma que se ha apoyado por los abogados de la OAJ los diferentes espacios conforme a la programación de agenda. Que con fecha 27 de junio de 2024 mediante memorando No. 20240001572M fue solicitado el ajuste del responsable técnico y la fecha de inicio para el proceso de consulta pública de este proyecto en la agenda regulatoria, de igual manera se solicitó el ajuste y la revisión de la ficha del Sub plan estratégico lo cual se efectuará por la OAJ en el tercer trimestre de 2024.Decreto Por medio del cual se regula el sistema específico de carrera administrativa del personal científico y tecnológico de las entidades públicas que integran el Sistema Nacional de Ciencia, Tecnología e Innovación. Se remitió memorando No. 20240130068903 suscrito por el jefe de la OAJ con fecha 25 de abril de 2024 a las áreas responsables de esta reglamentación en el cual se solicitaba información y avances en cuanto a la reglamentación que se incorporó en la agenda regulatoria. Se remite solicitud a la dirección de talento humano solicitando información sobre avance de proyecto de regulación por correo electrónico de fecha 12 de junio de 2024. Finalmente, las actividades realizadas por cada una de las áreas, en los proyectos normativos incluidos en la Agenda Regulatoria, se encuentran detalladas en los subplanes estratégicos de cada una, que aportan al presente reporte y en el informe que se presenta por parte de la Oficina Asesora Jurídica, donde recopila toda la información.2do Trimestre: 1. Ejecución del crograma para las socializaciones con actores en territorios.
Se realizaron 4 de los 10 talleres planeados inicialmente: Buenaventura, Tumaco, San José del Guaviare y Montería. Por decisiones al interior del Ministerio se redefine el cronograma de socialización en el Eje Cafetero, Cúcuta, Neiva, Bogotá y Medellín para el mes de agosto de 2024. Se cumplió parcialmente, se realizaron socializaciones en cuatro (4) Ciudades de las 10 inicialmente propuestas, por decisiones al interior del Ministerio se redefine el cronograma de socialización en el Eje Cafetero, Cúcuta, Neiva, Bogotá y Medellín para el mes de agosto de 2024.</t>
    </r>
    <r>
      <rPr>
        <b/>
        <sz val="10"/>
        <color rgb="FFFF0000"/>
        <rFont val="Verdana"/>
        <family val="2"/>
      </rPr>
      <t xml:space="preserve">
</t>
    </r>
    <r>
      <rPr>
        <b/>
        <sz val="10"/>
        <rFont val="Verdana"/>
        <family val="2"/>
      </rPr>
      <t xml:space="preserve">2do Trimestre: Ajuste del documento proyecto de decreto para consulta pública
</t>
    </r>
    <r>
      <rPr>
        <sz val="10"/>
        <rFont val="Verdana"/>
        <family val="2"/>
      </rPr>
      <t>Durante el segundo trimestre, se avanzó en la recopilación de insumos para trabajar en el ajuste del documento del proyecto de decreto para la gobernanza de los comités EIBIC. El cronograma para la entrega del documento del proyecto de decreto se está reevaluando, ya que es necesario contar con la información consolidada de todos los talleres realizados en las regiones para poder integrar los comentarios y diferentes aportes en un documento ajustado de decreto. Se prevé que este documento se entregará en 2025, se cumplió parcialmente, pues se inició el proceso de socialización en las regiones recopilando los insumos necesarios para la elaboración del proyecto.</t>
    </r>
    <r>
      <rPr>
        <b/>
        <sz val="10"/>
        <rFont val="Verdana"/>
        <family val="2"/>
      </rPr>
      <t xml:space="preserve">
Proyecto de Decreto o Ley, por el cual se adopta el código de integridad científica.</t>
    </r>
    <r>
      <rPr>
        <b/>
        <sz val="10"/>
        <color rgb="FFFF0000"/>
        <rFont val="Verdana"/>
        <family val="2"/>
      </rPr>
      <t xml:space="preserve">
</t>
    </r>
    <r>
      <rPr>
        <b/>
        <sz val="10"/>
        <rFont val="Verdana"/>
        <family val="2"/>
      </rPr>
      <t xml:space="preserve">2do Trimestre: 1. Ejecución del crograma para las socializaciones con actores en territorios.
</t>
    </r>
    <r>
      <rPr>
        <sz val="10"/>
        <rFont val="Verdana"/>
        <family val="2"/>
      </rPr>
      <t>Se realizaron socializaciones en cuatro territorios: Tumaco, Buenaventura, San José del Guaviare y Montería (los mismos municipios y capitales en los que se llevaron a cabo los focus groups para la socialización de la Gobernanza EIBIC). Por su parte, y en un espacio diferente, se implementó la metodología Café del Mundo para socializar el Código de Integridad Científica. De la misma manera, se redefine el cronograma para llevar a cabo los talleres pendientes durante el mes de agosto del 2024. Si se cumple pues se avanzado con la socialización y recopilación de comentarios y aportes recibidos en los talleres Tumaco, Buenaventura, San Jose del Guaviare y Montería, con respecto al código de integridad científica, se programaran nuevas socializaciones en territorios Eje cafetero, Cúcuta, Neiva, Medellín y Bogotá, para el mes de Agosto del 2024.</t>
    </r>
    <r>
      <rPr>
        <b/>
        <sz val="10"/>
        <color rgb="FFFF0000"/>
        <rFont val="Verdana"/>
        <family val="2"/>
      </rPr>
      <t xml:space="preserve">
</t>
    </r>
    <r>
      <rPr>
        <b/>
        <sz val="10"/>
        <rFont val="Verdana"/>
        <family val="2"/>
      </rPr>
      <t>2do Trimestre: Ajuste del documento proyecto de decreto para consulta pública</t>
    </r>
    <r>
      <rPr>
        <sz val="10"/>
        <rFont val="Verdana"/>
        <family val="2"/>
      </rPr>
      <t xml:space="preserve">
En el segundo trimestre se recopilaron  comentarios y aportes recibidos en los talleres realizados Buenaventura, Tumaco, San José del Guaviare y Montería: Actores de la cuádruple hélice. Insumos para la elaboración de los ajustes al documento de proyecto de Decreto del código de integridad científica. El cronograma se esta reevaluando, pues se deben contar con los insumos de todos los talleres que se realizarán para poder integrar los comentarios y aportes recibidos desde las diferentes regiones visitadas. Se prevé que este documento se entregará en 2025
</t>
    </r>
    <r>
      <rPr>
        <b/>
        <sz val="10"/>
        <rFont val="Verdana"/>
        <family val="2"/>
      </rPr>
      <t xml:space="preserve">2do Trimestre: Segundo informe de seguimiento al proyecto de Ley, adopta el sistema específico de carrera administrativa de las entidades que conforman SNCTeI
</t>
    </r>
    <r>
      <rPr>
        <sz val="10"/>
        <rFont val="Verdana"/>
        <family val="2"/>
      </rPr>
      <t>El informe detalla los avances en el proceso de construcción, ajuste, socialización y trámite del proyecto de ley, por medio del cual se adopta el sistema específico de carrera administrativa, documento justificativo y anexos metodológicos; a cargo de la Dirección de Talento Humano.
En el segundo trimestre de 2024, la Dirección de Talento Humano del Ministerio de Ciencia, Tecnología e Innovación adelantó las siguientes actividades:
1.Se incluyeron las observaciones y comentarios de los stakeholders externos, los cuales se enuncian a continuación: (i) Unidad Nacional de Gestión del Riesgo de Desastres, (ii) Instituto de Hidrología, Meteorología y Estudios Ambientales; (iii) Instituto Caro y Cuervo; (iv) Centro Dermatológico Federico Lleras Acosta E. S. E.; (v) Instituto Nacional de Salud; (vi) Centro Nacional de Memoria Histórica; (vii) Instituto Nacional de Metrología; (viii) Instituto Geográfico Agustín Codazzi; (ix) Servicio Geológico Colombiano e (x) Instituto Colombiano de Antropología e Historia.
2.Se concluyó la etapa de socialización y ajuste de los documentos del proyecto de Ley del sistema de carrera específica del personal científico y tecnológico de las entidades que conforman el SNCTeI, conforme a las observaciones y comentarios de los stakeholders internos y externos. Se presentó la versión definitiva del proyecto de ley Ley del sistema de carrera específica del personal científico y tecnológico de las entidades que conforman el SNCTeI, exposición de motivos y anexos metodológicos.
3.Se presentó la versión definitiva del proyecto de ley Ley del sistema de carrera específica del personal científico y tecnológico de las entidades que conforman el SNCTeI, exposición de motivos y anexos metodológicos.
Por otra parte, para el tercer trimestre del 2024, se proyecta la siguiente meta:
1. Realizar el control de legalidad por parte de la Oficina Asesora Jurídica del Ministerio
2. Llevar a cabo el proceso de socialización de conformidad con el artículo 8 de la Ley 1437 de 2011
3. Promover la fase inicial de socialización de los documentos concertados, con las entidades cabeza de sector administrativo, el Departamento Administrativo de la Presidencia de la República y el Departamento Administrativo de la Función Pública en coordinación con la Oficina Asesora de Jurídica.</t>
    </r>
  </si>
  <si>
    <r>
      <t xml:space="preserve">Artículo 225 - 2do Trimestre: Articulación técnica y jurídica con grupos de interés y retroalimentación
</t>
    </r>
    <r>
      <rPr>
        <sz val="10"/>
        <color theme="1"/>
        <rFont val="Verdana"/>
        <family val="2"/>
      </rPr>
      <t xml:space="preserve">Se realizo un análisis como resultado de la socialización y retroalimentación del proyecto de ley y del estudio justificativo
</t>
    </r>
    <r>
      <rPr>
        <b/>
        <sz val="10"/>
        <color theme="1"/>
        <rFont val="Verdana"/>
        <family val="2"/>
      </rPr>
      <t xml:space="preserve">2do Trimestre: Entrega final Artículo 226. Políticas de investigación e innovación orientadas por misiones para el segundo trimestre.
</t>
    </r>
    <r>
      <rPr>
        <sz val="10"/>
        <color theme="1"/>
        <rFont val="Verdana"/>
        <family val="2"/>
      </rPr>
      <t xml:space="preserve">En este segundo trimestre de 2024 se hizo revisión a fondo de cada uno de los cinco documentos de las hojas de ruta para su publicación. Se han adelantado los trámites pertinentes para oficializar su publicación. Se revisará el nivel de similitud de cada documento y se ajustarán para proceder a su última revisión y publicación. Para el tercer trimestre se tendrá la versión final publicada, por lo cual se solicita ampliar el plazo de cumplimiento de esta tarea. Debido a esto se cargará el borrador de cada documento por misión.
</t>
    </r>
    <r>
      <rPr>
        <b/>
        <sz val="10"/>
        <rFont val="Verdana"/>
        <family val="2"/>
      </rPr>
      <t xml:space="preserve"> 2do trimestre: Artículo 258 Avance en la implementación de los artículos de CTeI del PND 2022-2026
</t>
    </r>
    <r>
      <rPr>
        <sz val="10"/>
        <rFont val="Verdana"/>
        <family val="2"/>
      </rPr>
      <t xml:space="preserve">Desde el Ministerio de Ciencia, Tecnología e Innovación se está avanzando en la construcción de una metodología para la formulación de proyectos de investigación y desarrollo (con sus componentes, guías, manuales, ayudas), como insumo para el desarrollo de una agenda de sensibilización, capacitación a los sectores públicos para que conozcan cómo pueden desarrollar programas, proyectos de inversión en I+D que deberán financiar con los recursos que cada sector destine para inversión en I+D.
</t>
    </r>
    <r>
      <rPr>
        <b/>
        <sz val="10"/>
        <rFont val="Verdana"/>
        <family val="2"/>
      </rPr>
      <t xml:space="preserve">Artículos 107, 170 y 171 2do Trimestre: Fase de construcción de insumos de política
</t>
    </r>
    <r>
      <rPr>
        <sz val="10"/>
        <rFont val="Verdana"/>
        <family val="2"/>
      </rPr>
      <t>Durante los meses de abril, mayo y junio se han llevado a cabo catorce Mesa Técnica de PI - Reglamentación artículos 107, 170 y 171, con los diferentes actores que involucran la gestión de ésta. A partir de estas reuniones, se elaboró un cronograma y los delegados de los equipos se comprometieron a construir y entregar insumos que sirvieran como base para la política y la elaboración del borrador del decreto reglamentario. El equipo de Propiedad Intelectual consultó a la Oficina Asesora Jurídica para determinar qué vehículo legal debía utilizarse para que la reglamentación resultante fuera aplicable a todas las entidades públicas que financian o realizan proyectos de ciencia, tecnología e innovación (ya sea un decreto presidencial, un decreto reglamentario, una resolución, una circular u otro instrumento jurídico pertinente). Tras recibir la respuesta de la OAJ y realizar reuniones con esta oficina, se discutió la necesidad de solicitar la modificación de la agenda regulatoria a través de la memoria justificativa. El equipo de Propiedad Intelectual envió el proyecto de la Memoria Justificativa a los miembros de la mesa técnica para que realizaran las observaciones y recomendaciones pertinentes. Posteriormente, este documento se radicó ante la Oficina Asesora Jurídica, con el objetivo de que dicha oficina gestionara la solicitud de modificación en la agenda ante los entes responsables. Se busca establecer un procedimiento general para la gestión de la propiedad intelectual que oriente la aplicación de los artículos 107, 170 y 171 en su conjunto. Este procedimiento debe instaurar pautas generales para el cumplimiento de los deberes asignados por la norma, permitiendo un margen de acción para que estas pautas sean aplicadas según las necesidades y capacidades de las instituciones.</t>
    </r>
    <r>
      <rPr>
        <b/>
        <sz val="10"/>
        <color theme="1"/>
        <rFont val="Verdana"/>
        <family val="2"/>
      </rPr>
      <t xml:space="preserve"> </t>
    </r>
    <r>
      <rPr>
        <sz val="10"/>
        <color theme="1"/>
        <rFont val="Verdana"/>
        <family val="2"/>
      </rPr>
      <t>El avance de la iniciativa se ajusta con el objetivo propuesto para el trimestre a reportar, cumpliendo con el borrador del decreto, la memoria justificativa de éste y demás insumos desarrollados por los delegados de la mesa técnica y el DNP.</t>
    </r>
  </si>
  <si>
    <r>
      <t xml:space="preserve">2do Trimestre Colombia Robótica
</t>
    </r>
    <r>
      <rPr>
        <sz val="10"/>
        <rFont val="Verdana"/>
        <family val="2"/>
      </rPr>
      <t>Para ejecución del programa especial “Colombia Robótica” durante el segundo trimestre, en relación con el indicador programático: Campamentos STEAM desarrollados para identificar las capacidades en CTeI en territorio y el indicador estratégico: Niñas, niños y adolescentes apoyados en su vocación científica, se realizó el campamento STEAM en el municipio de Ubaté, Cundinamarca, cuyo objetivo fue fortalecer el desarrollo de competencias y habilidades del siglo XXI en niños, niñas, adolescentes, jóvenes y docentes, asociadas al enfoque STEAM por medio de la programación, la robótica, el diseño,  la realidad virtual y la inteligencia artificial. En este Campamento participaron 300 niñas, niños y adolescentes de los municipios de Tabio, Sutatausa y Ubaté, y 30 maestros de los municipios anteriormente mencionados. Este campamento tuvo una duración de 2 días y se realizó en la Universidad de Cundinamarca, sede Ubaté. Se trabajaron las líneas de Realidad virtual y aumentada, Videojuegos, Robótica móvil e Inteligencia artificial y automatización. Como evidencia se adjunta el informe del Campamento STEAM -Ubaté, el registro de niños, niñas, adolescentes y docentes que participaron en este campamento, y el certificado de participación entregado a las niñas, niños, adolescentes y docentes que participaron en el encuentro.
Adicionalmente, durante este trimestre se está trabajando en el proceso de estructuración de la contratación que garantice el cumplimiento de las acciones relacionadas con el indicador programático: Laboratorios dotados para el desarrollo del pensamiento científico y habilidades en CTeI. Para ello se realizará una convocatoria abierta para la selección de la(s) entidad(es) aliada(s) para la ejecución del programa especial Colombia Robótica, de acuerdo con los lineamientos del Ministerio de Ciencia, Tecnología e Innovación para la contratación, lo cual permitirá avanzar en el reporte de metas físicas estratégicas y programáticas, y en el objetivo de impacto fijado en SINERGIA. En ese sentido, se estableció como mecanismo para la ejecución del programa especial la apertura de una Convocatoria para presentar propuesta para ejecutar el programa especial Colombia robótica para el fomento de vocaciones científicas y habilidades del siglo XXI asociadas al enfoque STEAM en niñas, niños y adolescentes. Durante el segundo trimestre se está desarrollando el proceso establecido en el PROCEDIMIENTO APERTURA Y CIERRE DE CONVOCATORIAS con código M801PR01. Como evidencia se adjuntan los Términos de Referencia elaborados para esta convocatoria y el documento que sustenta el Programa Especial Colombia Robótica. Participaron, en el campamento STEAM, de 300 niñas, niños y adolescentes de los municipios de Tabio, Sutatausa y Ubaté, y 30 maestros de los municipios anteriormente mencionados.</t>
    </r>
  </si>
  <si>
    <t xml:space="preserve">Con corte al 30 de septiembre del 2024, el resultado obtenido en el indicador Territorio en conflicto – Colombia Robótica, evidencia que se proyectó impactar diecisiete (17) municipios en 12 departamentos de un total de un (1) territorio en conflicto, transición y /o consolidación con programas o proyectos de Ciencia, Tecnología e Innovación que den respuesta a demandas sociales, productivas y/o ambientales desarrollados con actores locales, los cuales se describen a continuación:
•La Guajira (Uribia)
•Bolívar (Cartagena)
•Nariño (Barbacoas, Tumaco, La Guayacana, Pasto)
•Cauca (Silvia, Suarez)
•San Andrés ( San Andrés)
•Santander (Charalá)
•Cundinamarca (Albán)
•Antioquia (Urabá Antioqueño)
•Tolima (Ibagué)
•Putumayo (Mocoa, Resguardo Indígena)
•Guaviare (San José del Guaviare)
•Chocó (Quibdó)
Según el comportamiento del indicador, aunque se proyectó el impacto en estos territorios, durante este trimestre, luego de la reestructuración del programa, se publicó la Convocatoria 959 de 2024 Colombia Robótica, con el objetivo de conformar un banco de propuestas elegibles dirigidas a seleccionar un proponente para la ejecución del programa especial Colombia Robótica para fomentar el desarrollo de vocaciones científicas y habilidades del Siglo XXI asociadas al enfoque STEAM en niñas, niños y adolescentes haciendo uso de herramientas de la programación, las ciencias computacionales y/o la robótica, en ambientes de aprendizaje STEAM que les permita involucrarse activamente en la cuarta y quinta revolución industrial, con fecha de apertura del 16 de julio de 2024. Se adjuntan los términos de referencia de la convocatoria 959 de 2024 Colombia Robótica y el Anexo No. 1 Anexo No. 1 Municipios Focalizados.
Enlace convocatoria:
https://minciencias.gov.co/convocatorias/convocatoria-colombia-robotica
 </t>
  </si>
  <si>
    <t>Nuevas estancias posdoctorales apoyadas por MinCiencias y aliados - Colombia Robótica</t>
  </si>
  <si>
    <t>Nuevas estancias posdoctorales apoyadas por MinCiencias y aliados - Convocatoria Orquídeas Mujeres en la Ciencia</t>
  </si>
  <si>
    <t>A partir de la publicación del banco final de financiables y elegibles de la convocatoria Orquídeas: Mujeres en la Ciencia No 948, el pasado 1ero de octubre. Desde la Dirección de Vocaciones y Formación, se consolidó la base de datos con los correos electrónicos de las 214 mujeres científicas de la primera versión de la convocatoria (No 935 de 2023), así como los correos de las 246 mujeres científicas de la segunda versión de la convocatoria (No 948 de 2024). Para este corte aún no se cuenta con la red conformada oficialmente, teniendo en cuenta que el banco de la convocatoria se publicó el 1 de octubre y desde la DGR se iniciará con el proceso de contratación durante el último trimestre de este año.
En paralelo, se avanza desde la Dirección de Vocaciones y Formación, en fomentar la participación de las mujeres científicas en las instancias del Sistema Nacional de Ciencia, Tecnología e Innovación, como el CODECTI nacional que se realizará en la ciudad e Cali el 15 y 16 de octubre. (se adjunta correo). Así mismo se trabaja en la construcción de propuesta para el diseño del wed site para la Red de Orquídeas, en donde se propone un espacio Interactivo: en donde, desde el Ministerio y las participantes se desarrollen: 1. BLOGS temáticos para el fortalecimiento de las mujeres científicas y el intercambio de opiniones e ideas, así como espacios de 2. CONFERENCIAS para la presentación virtual de avances de proyectos de las mujeres orquídeas y finalmente un espacio de 3.NETWORKING, en donde desde el Ministerio y las participantes publiquen: a. ofertas laborales, así como b. un enlace que favorezca el ingreso al CVLAC, para empleadores que estén buscando mujeres científicas para vinculación laboral.
Archivos adjuntos (3)
El 05/Jul/2024 13:22 Sandra Lorena Gómez Reyes comentó sobre el valor del 26/Jun/2024 00:01
El 10/Abr/2024 20:40 Sandra Lorena Gómez Reyes comentó sobre el valor 10.0 del 26/Mar/2024 00:01
Agregar Comentario
Comentario*
Escribir un comentario...
Archivos adjuntos (0)
Conceptos asociados (0</t>
  </si>
  <si>
    <t xml:space="preserve">	
De acuerdo con el banco final de elegibles y financiables de la convocatoria: Orquídeas Mujeres en la Ciencia No 948, diseñada por la Dirección de Vocaciones y Formación y publicado el 1ero de octubre, de las 123 propuestas seleccionadas, EL 47% corresponden a proyectos que desarrollan la misión de Bioeconomía y Territorio, siendo 58 proyectos, de los cuales solo 26 aplican a las alianzas BIO</t>
  </si>
  <si>
    <t xml:space="preserve">La Dirección de Vocaciones y Formación diseñó la Convocatoria Orquídeas: Mujeres en la Ciencia 2024, la cual aporta al cierre de brechas relacionadas con la baja participación de mujeres en temáticas de ciencia, tecnología e innovación en procesos de inserción laboral. Adicionalmente, a través del desarrollo de estos proyectos se aporta a la transformación social, educativa y en la calidad de vida de grupos poblacionales pertenecientes a minorías, entre ellas, las poblaciones residente en territorios PDET y ZOMAC. Por lo anterior, de los 123 proyectos a desarrollarse, 34 se desarrollarán en estas zonas.
 </t>
  </si>
  <si>
    <t>1er Trimestre: Articulación Territorial
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Para cumplir con los objetivos del programa Ondas, es necesario contar en cada uno de los departamentos con una Entidad Coordinadora que comparta con el Ministerio de Ciencia, Tecnología e Innovación y los gobiernos locales la responsabilidad del desarrollo científico y tecnológico de la región, y que esté interesada en desarrollar conjuntamente con estas entidades una estrategia de investigación, divulgación y apropiación de la CTeI, dirigida a la población infantil y juvenil. En consecuencia, durante el primer trimestre del 2024, la Dirección de vocaciones y formación elaboró y envió una invitación para la ejecución del programa Ondas en los departamentos de Caquetá, Santander, Norte de Santander, Valle del Cauca y el municipio de San Andrés de Tumaco a Instituciones de Educación Superior, Centros / Institutos de Investigación, Centros de Desarrollo Tecnológico, Centros de Innovación y Productividad o Centros de Ciencia, con domicilio en los departamentos y que cuenten con experiencia certificada en ejecución de proyectos o programas de educación de niñas, niños, adolescentes o jóvenes relacionada con investigación, ciencia, tecnología o innovación. Como evidencia se adjuntan los oficios de Invitación a Presentar Propuesta para la implementación del Programa Ondas del Ministerio de Ciencia, Tecnología e Innovación. Para el cierre del primer trimestre se hace entrega del documento que da cuenta de la Estrategia de Articulación Territorial para la implementación del programa Ondas y da apertura a las alianzas con las entidades coordinadoras departamentales.
1er Trimestre: Comunidad Ondas.
Para el desarrollo de actividades de comunidad virtual del programa Ondas durante el primer trimestre del 2024 se formuló un documento de plan de trabajo para la comunidad Ondas que contiene las estrategias y actividades a desarrollar durante el 2024. Este documento contiene tanto actividades de fortalecimiento de redes de actores del programa Ondas, como de gestión de reportes del programa a través de la plataforma Héroes Ondas. Durante el primer trimestre desde la comunidad también se realizaron las siguientes actividades: 
Desarrollo de Documentos:
Actualización del mapa de arquitectura de base de datos de la plataforma Ondas.
Actualización documento matriz de seguimiento cargue de información departamental Ondas 2024    
Actualización y Gestión de la Página Web:
Actualización de información de contacto de entidades coordinadoras Ondas en la página web para 2024.
Ajuste orden de noticias Ondas en la página web.
Integración de la red social Instagram al home de la página web de Ondas.
Publicación noticia Misión Ondas México,
Desarrollo de Plataforma a través de la OTSI:
Ajuste al módulo de reportes SIO para incluir estudiantes registrados en años anteriores en los reportes actuales.
Corrección del módulo de reportes SIO para eliminar duplicados de proyectos.
Ajustes en el módulo de carga de actores para mejorar la entrada de datos, incluyendo eliminación de espacios en blanco y validaciones de fechas de nacimiento.
Corrección de errores de la funcionalidad del módulo de reasignación de actores.
Capacitaciones y Soporte e informes:
Realización de tutoriales sobre la plataforma Ondas.
Capacitación al departamento de Onda Nariño sobre el uso de la plataforma.
Acompañamiento en la carga de información en la plataforma para los departamentos de Boyacá y Quindío.
Reuniones de capacitación en el uso de la plataforma para los departamentos de Quindío y Norte de Santander.
Activación de usuarios en entidad coordinadora de los departamentos de Nariño y Norte de Santander.
Proyección de comunicación con entidades con fallas en los procesos de carga de información.
Entrega de informe de cumplimiento de carga de actores y finalización de proyecto en el 2024 en el departamento Norte de Santander.
Documento estructura y guiones tutoriales plataforma Ondas. 
Reporte de colegios participantes en el programa Ondas en Cartagena y Barranquilla del período 2018-2024.
Actualización del mapa de arquitectura de base de datos de la plataforma Ondas.
 Comunicación y Divulgación:
Publicaciones en redes sociales del programa Ondas sobre el día de la mujer, convocatorias abiertas, misión Ondas México. 
Actualización del micrositio “link flow” con el repositorio de enlaces del programa Ondas.
Creación de noticias en la web del programa Ondas sobre “Revive el 2023 en imágenes” y “Convocatorias 2024”.
Realización del plan estratégico de la comunidad virtual Ondas para 2024. 
Eventos y Redes: Gestión de dos experiencias (Talleres) en alianza con el Ministerio de Educación y el Instituto de investigación Alliance Bioversity International and CIAT para la participación de MinCiencias y docentes del programa Onda en la Feria Internacional del Libro de Bogotá. 
1er Trimestre: Divulgación y Movilidad:
Durante del primer trimestre, se elaboró los "Términos de Referencia" para la convocatoria de la "Misión MIT – Harvard". Sin embargo, la ejecución de esta iniciativa se fue interrumpida debido a la falta de disponibilidad de tiempo por parte de algunos miembros de la diáspora científica colombiana presente en el Instituto Tecnológico de Massachusetts (MIT). En consecuencia, y por instrucción del despacho de la Ministra de ciencias la misión fue trasladada a la ciudad de México, por lo que se procedió a la elaboración de los Términos de Referencia de la invitación de la "Misión México: Investigadores Ondas" la cual fue publicada el 26 de marzo de 2023 en la página web del Ministerio https://minciencias.gov.co/sala_de_prensa/mision-mexico-investigadores-ondas-nueva-invitacion-inmersion-academica-dirigida.Como evidencia se anexa, Términos de Referencia de la invitación de la "Misión México: Investigadores Ondas" Para el cierre del primer trimestre se hace entrega del documento que contiene los términos de referencia y da apertura a la invitación "Misión México: Investigadores Ondas"
1er Trimestre: Pedagógico
La ejecución del Programa Ondas se realiza siguiendo los lineamientos pedagógicos. Esto implica, el reconocimiento y uso de la ruta metodológica del programa, de las líneas de investigación establecidas, de los materiales y contenidos pedagógicos y de los instrumentos para el seguimiento y reporte de los procesos de investigación establecidos por el Ministerio (Los lineamientos pedagógicos: La investigación en el programa Ondas, lineamientos para maestros y asesores del programa Ondas y La ejecución del Programa Ondas), requiere de la actualización de los lineamientos pedagógicos. Para el fortalecimiento del componente pedagógico del Programa Ondas se hace necesaria la actualización de los lineamientos pedagógicos, articulando el enfoque STEAM y los enfoques diferenciales que fomenten el interés por la investigación en niñas, niños, adolescentes, maestros y asesores. Para el cumplimiento a este objetivo durante el primer trimestre del 2024, se realizó un análisis por parte del Equipo de Política Pública y Formación de alto Nivel de la Dirección de Vocaciones de la Guía de Asesores Ondas. Como evidencia se adjuntan los documentos de análisis elaborados.</t>
  </si>
  <si>
    <r>
      <rPr>
        <b/>
        <sz val="10"/>
        <rFont val="Verdana"/>
        <family val="2"/>
      </rPr>
      <t xml:space="preserve">2do Trimestre: Articulación Territorial
</t>
    </r>
    <r>
      <rPr>
        <sz val="10"/>
        <rFont val="Verdana"/>
        <family val="2"/>
      </rPr>
      <t xml:space="preserve">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el Fondo Francisco José de Caldas suscribió en 2023 los convenios 166, 167, 168, 169, 170, 171, 172, 176, 177, 178, 188, 350 y 479 para la implementación del programa Ondas en los departamentos de Arauca, Bolívar, Boyacá, Caldas, Cauca, Chocó, Cundinamarca, Guaviare, La Guajira, Meta, Quindío, Risaralda y Sucre respectivamente.
Como avance en la ejecución de los convenios mencionados anteriormente, Al cierre del segundo trimestre del 2024 se reporta la vinculación al programa Ondas de 1501 niñas, niños y adolescentes en los departamentos de Bolívar, Boyacá, Caldas, Cauca, Cundinamarca y Sucre, lo que indica a la fecha el cumplimiento de la meta asociada al indicador de “niñas, niños y adolescentes apoyados en su vocación científica”.
Como avance en la ejecución, al cierre del segundo trimestre del 2024 se reporta la vinculación al programa Ondas de 1501 niñas, niños y adolescentes en los departamentos de Bolívar, Boyacá, Caldas, Cauca, Cundinamarca y Sucre, lo que indica a la fecha el cumplimiento de la meta asociada al indicador de niñas, niños y adolescentes apoyados en su vocación científica. Población y/o territorio beneficiado Niñas, niños y adolescentes de municipios descritos a continuación.
Bolívar: Cartagena De Indias, El Carmen De Bolívar, San Jacinto, San Juan Nepomuceno, Santa Rosa, Turbana, Villanueva. Boyacá: Arcabuco, Ciénega, Duitama, Otanche, Pauna, Pesca, Samacá, San Pablo De Borbur, Siachoque.
Caldas: Aguadas, Anserma, Aranzazu, Belalcázar, Filadelfia, Manizales, Riosucio, Victoria, Villamaría. Cauca: Popayán, Silvia. Cundinamarca: Fosca, Gachancipá, Guasca, La Calera, Mosquera, Suesca, Tabio,
</t>
    </r>
    <r>
      <rPr>
        <b/>
        <sz val="10"/>
        <rFont val="Verdana"/>
        <family val="2"/>
      </rPr>
      <t xml:space="preserve">2do Trimestre: Comunidad Ondas.
</t>
    </r>
    <r>
      <rPr>
        <sz val="10"/>
        <rFont val="Verdana"/>
        <family val="2"/>
      </rPr>
      <t xml:space="preserve">Para el desarrollo de actividades de la comunidad virtual del programa Ondas durante el segundo trimestre de 2024, se realizaron avances significativos en la dinamización de la comunidad de actores del programa Ondas. Los avances incluyen actividades de fortalecimiento de redes de actores, reportes de datos de los beneficiarios y actividades de divulgación realizadas en el periodo.
Detalle de Actividades Realizadas:
1. Reportes Sistema de Información:
Entrega Documento FSI: Se entregó el documento FSI con el reporte de 1,500 adolescentes beneficiados, cumpliendo con la meta del primer semestre. (Relacionado con la meta de reporte de 3,000 NNA en el segundo trimestre: Se han reportado 1,500 NNA)
Actualización Documento Matriz: Se actualizó la matriz de seguimiento para el cargue de información departamental Ondas 2024. (Relacionado con "Apoyar en el seguimiento a la gestión departamental sobre el cargue de información de la implementación del Programa Ondas en la plataforma": Ok realizado)
2. Actualización y Gestión de la Página Web:
Publicación de Noticias: Se publicaron noticias sobre la Misión Ondas México y la convocatoria Sakura. (Relacionado con "Apoyar en la construcción y revisión de contenidos para la página web y la plataforma": Pendiente)
Desarrollo de Plataforma a través de la OTSI: Se realizaron ajustes al módulo SIO-proyectos de investigación del Programa Ondas. (Relacionado con "Seguimiento ante la Oficina de  sistemas Restructuración entorno web Ondas DVF": Pendiente)
3. Capacitaciones y Soporte:
Realización de Tutoriales sobre la Plataforma Ondas: Se realizaron tutoriales para facilitar el uso de la plataforma. (Relacionado con "Realización tutoriales de uso de la Plataforma Héroes Ondas para fortalecer el proceso de capacitación acerca del flujo de información del programa Ondas": Ok realizado)
Capacitación Departamental: Se capacitó a los departamentos de Nariño, Cauca, La Guajira, Quindío, Risaralda, Chocó y Boyacá sobre el uso de la plataforma. (Relacionado con "Apoyar en la gestión y ejecución de las diferentes estrategias digitales en redes sociales del programa Ondas": Ok realizado)
Acompañamiento en Carga de Información: Se brindó acompañamiento a los departamentos de Boyacá, Quindío, Chocó, Antioquia, Nariño, Bolívar, Cundinamarca, Sucre, Risaralda, Caldas, Cauca y Guaviare para el cargue de información en la plataforma. (Relacionado con "Apoyar en el seguimiento a la gestión departamental sobre el cargue de información de la implementación del Programa Ondas en la plataforma": Ok realizado)
4. Comunicación y Divulgación:
Publicaciones en Redes Sociales: Se realizaron publicaciones sobre el día de la mujer, convocatorias abiertas y la misión Ondas México. (Relacionado con "Apoyar en la gestión y ejecución de las diferentes estrategias digitales en redes sociales del programa Ondas": Ok realizado)
Actualización del Micrositio “Link Flow”: Se actualizó el micrositio con el repositorio de enlaces del programa Ondas. (Relacionado con "Actualización y gestión de la página web": Pendiente)
Creación de Noticias en la Web: Se crearon noticias sobre “Revive el 2023 en imágenes” y “Convocatorias 2024”. (Relacionado con "Apoyar en la construcción y revisión de contenidos para la página web y la plataforma": Pendiente)
Gestión de Redes Sociales: Se gestionaron y publicaron convocatorias, eventos y noticias en todas las redes sociales del programa, incluyendo la participación en la Feria del Libro y el día de la Ciencia. (Relacionado con "Participación en la Feria del Libro de Bogotá 2024": Ok realizado). Así como la celebración del día del niño en Alianza con el instituto Phaiser. 
Reel para Instagram: Se realizó un reel sobre la experiencia en la Feria del Libro, mejorando la presencia en redes sociales. (Relacionado con "Participación en la Feria del Libro de Bogotá 2024": Ok realizado)
5. Eventos y Redes:
Participación en la Feria Internacional del Libro de Bogotá: Se realizaron experiencias en alianza con el Ministerio de Educación y el Instituto de Investigación Alliance Bioversity International and CIAT, involucrando a MinCiencias y docentes del programa Ondas. (Relacionado con "Participación en la Feria del Libro de Bogotá 2024": Ok realizado)
Campamento STEAM Colombia Robótica en Ubaté: Se realizó el campamento en sinergia con la alcaldía de Ubaté, fortaleciendo las redes de colaboración. (Relacionado con "Encuentros virtuales-presenciales con temas de interés científico relacionado a la política orientada por misiones"
</t>
    </r>
    <r>
      <rPr>
        <b/>
        <sz val="10"/>
        <rFont val="Verdana"/>
        <family val="2"/>
      </rPr>
      <t xml:space="preserve">2do Trimestre: Divulgación y Movilidad.
</t>
    </r>
    <r>
      <rPr>
        <sz val="10"/>
        <rFont val="Verdana"/>
        <family val="2"/>
      </rPr>
      <t xml:space="preserve">La Dirección de Vocaciones y Formación (DVF) realizará el quinto nivel del programa Ondas, denominado Campus48: Explorando el Galeón San José. XI Encuentro Nacional de Vocaciones Científicas. Este evento, se llevará a cabo en Cartagena, en el Museo Naval del Caribe, del 29 de julio al 2 de agosto del presente año. El encuentro reunirá a 272 participantes, incluidos niños, adolescentes, jóvenes y maestros colombianos y de América Latina, profesionales de alto nivel y equipos pedagógicos departamentales y locales, quienes trabajarán juntos para diseñar soluciones a desafíos relacionados con el Galeón San José, un patrimonio cultural sumergido. Las alianzas estratégicas con entidades como la Armada Nacional, el Ministerio de las Culturas, el ICANH, y varias universidades y fundaciones, han sido clave para la planeación y desarrollo de actividades previas al evento.  
Las contribuciones de estas entidades incluyen la utilización de espacios en el Museo Naval, personal de apoyo y guías, transporte diario para estudiantes de comunidades cercanas, y actividades adicionales como visitas guiadas y uso de simuladores, entre otros aportes. Se ha elaborado una ficha técnica del Campus48 que detalla la metodología del encuentro y de sus actividades. Se anexa como evidencia la "Ficha técnica", la "Agenda general versión preliminar" y un resumen de los avances de la organización del Campus48: Explorando el Galeón San José, XI Encuentro Nacional de Vocaciones Científicas.
</t>
    </r>
    <r>
      <rPr>
        <b/>
        <sz val="10"/>
        <rFont val="Verdana"/>
        <family val="2"/>
      </rPr>
      <t>2do Trimestre: Pedagógico
D</t>
    </r>
    <r>
      <rPr>
        <sz val="10"/>
        <rFont val="Verdana"/>
        <family val="2"/>
      </rPr>
      <t xml:space="preserve">urante el segundo trimestre del 2024, se realizó la ruta metodológica para la actualización de los lineamientos, la cual incluye el análisis de los lineamientos por parte del equipo de Política Pública para identificar las fortalezas y oportunidades de mejora en relación con los enfoques diferenciales. Por otro lado, para Identificar las fortalezas y debilidades de los Lineamientos Pedagógicos del Programa Ondas (versión 2018) para la actualización y fortalecimiento del componente pedagógico del Programa Ondas, articulando el enfoque STEAM y los enfoques diferenciales que potencie el interés por la investigación en niños, niñas, adolescentes, maestros y asesores se realizará el Comité Nacional del Programa Ondas, en el cual participarán los coordinadores y asesores de cada una de las entidades territoriales que ejecuta el programa Ondas en cada región. Debido a procesos administrativos para la ejecución de recursos y a la planeación de encuentros y actividades lideradas por la Dirección de Vocaciones y Formación, la fecha para la realización del encuentro de Coordinadores y Asesores del programa Ondas se encuentra pendiente de confirmación. </t>
    </r>
  </si>
  <si>
    <r>
      <rPr>
        <b/>
        <sz val="10"/>
        <rFont val="Verdana"/>
        <family val="2"/>
      </rPr>
      <t xml:space="preserve">3er Trimestre: Articulación Territorial
</t>
    </r>
    <r>
      <rPr>
        <sz val="10"/>
        <rFont val="Verdana"/>
        <family val="2"/>
      </rPr>
      <t xml:space="preserve">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el Fondo Francisco José de Caldas suscribió en 2023 los convenios 166, 167, 168, 169, 170, 171, 172, 176, 177, 178, 188, 350 y 479 para la implementación del programa Ondas en los departamentos de Arauca, Bolívar, Boyacá, Caldas, Cauca, Chocó, Cundinamarca, Guaviare, La Guajira, Meta, Quindío, Risaralda y Sucre respectivamente. Como avance en la ejecución de los convenios mencionados anteriormente, al cierre del tercer trimestre del 2024 se reporta la vinculación al programa Ondas de 3126 niñas, niños y adolescentes en los departamentos de Bolívar, Boyacá, Caldas, Cauca, Cundinamarca y Sucre.
Niñas, niños y adolescentes de los siguientes departamentos y municipios:
Arauca: Fortul*, Saravena*.
Bolívar: María La Baja*, Arroyohondo*, El Carmen de Bolívar*, Villanueva*, Santa Rosa*, San Jacinto*, Mahates, San Juan Nepomuceno, Arjona, Cartagena de Indias, Turbana, Turbaco.
Boyacá: Paya*, Labranzagrande*, Chitaraque*, Güicán de La Sierra*, Togüí, Santana.
Caldas: Anserma, La Dorada, Norcasia, Samaná*, Pensilvania, Risaralda, Marmato*, Riosucio, Palestina.
</t>
    </r>
    <r>
      <rPr>
        <b/>
        <sz val="10"/>
        <rFont val="Verdana"/>
        <family val="2"/>
      </rPr>
      <t xml:space="preserve">3er Trimestre: Comunidad Ondas.
 </t>
    </r>
    <r>
      <rPr>
        <sz val="10"/>
        <rFont val="Verdana"/>
        <family val="2"/>
      </rPr>
      <t xml:space="preserve">El informe de avance del tercer trimestre de la comunidad virtual del programa Ondas detalla avances en la dinamización de redes de actores, reportes de beneficiarios y actividades de divulgación. Se actualizó la matriz de seguimiento de los 18 departamentos participantes con recursos del PGN y SGR, reportando hasta el 30 de septiembre 1.501 niños beneficiados, con proyecciones de alcanzar 34.099 para fin de año. Además, se entregó el aplicativo web de seguimiento al programa, desarrollado por Fedesarrollo, pendiente de instalación tras la adquisición de licencias. En cuanto a la plataforma de reporte, se realizaron ajustes en el módulo de estudiantes y capacitaciones a departamentos para mejorar la carga de datos y seguimiento. La estrategia de comunicación incluyó publicaciones sobre eventos clave como la Misión Ondas México y Campus 48, que promovieron el estímulo de vocaciones científicas y el intercambio de conocimientos entre estudiantes y profesionales. En Campus 48, se destacó la participación juvenil en torno a la conservación del Galeón San José y la biodiversidad costera, mientras que la Misión Ondas México fortaleció vínculos con la diáspora científica colombiana y universidades en México. También se implementaron mejoras en el micrositio del programa y se gestionaron redes sociales para mantener informados a los usuarios.
</t>
    </r>
    <r>
      <rPr>
        <b/>
        <sz val="10"/>
        <rFont val="Verdana"/>
        <family val="2"/>
      </rPr>
      <t xml:space="preserve">3er Trimestre: Divulgación y Movilidad.
</t>
    </r>
    <r>
      <rPr>
        <sz val="10"/>
        <rFont val="Verdana"/>
        <family val="2"/>
      </rPr>
      <t xml:space="preserve">La Dirección de Vocaciones y Formación (DVF) realizará el tercer nivel del circuito para la divulgación de la CTI del programa Ondas, a través de dos Encuentros Regionales de Vocaciones Científicas para la Vida. Estos eventos, se llevarán a cabo en el mes de noviembre en las ciudades de Popayán y Armenia, respectivamente.  Estos encuentros reunirán a aproximadamente 300 participantes, incluidos niños, niñas, adolescentes, maestros(as) e integrantes de los equipos pedagógicos departamentales.   La alianza estratégica con las entidades coordinadoras departamentales del programa Ondas, es clave para la planeación y desarrollo de los encuentros. Las contribuciones de estas entidades incluyen el aporte de capital humano, la gestión con instituciones educativas, utilización del auditorio y salones equipados, espacios para la toma de alimentos, entre otros espacios que son necesarios para el desarrollo de los Encuentros Regionales “Vocaciones científicas para la vida” 2024. Se ha elaborado una ficha técnica del Encuentro Regional “Vocaciones Científicas para la vida” 2024, Sede Cauca, que detalla la metodología del encuentro y sus actividades.
</t>
    </r>
    <r>
      <rPr>
        <b/>
        <sz val="10"/>
        <rFont val="Verdana"/>
        <family val="2"/>
      </rPr>
      <t xml:space="preserve">3er Trimestre: Pedagógico
</t>
    </r>
    <r>
      <rPr>
        <sz val="10"/>
        <rFont val="Verdana"/>
        <family val="2"/>
      </rPr>
      <t xml:space="preserve">La ejecución del Programa Ondas se realiza siguiendo los lineamientos pedagógicos propuestos para en: La investigación en el programa Ondas, lineamientos para maestros y asesores del programa Ondas y La ejecución del Programa Ondas. Teniendo en cuenta la Política de Investigación e Innovación Orientada por Misiones, los enfoques diferenciales y la articulación con el Enfoque STEAM, se hace necesario realizar una actualización de estos lineamientos en virtud del fomento del interés por la investigación en niños, niñas, adolescentes, maestros y asesores.
 Para el cumplimiento de este objetivo durante el tercer trimestre del 2024, se realizó el análisis de los lineamientos por parte del equipo de Política Pública para identificar las fortalezas y oportunidades de mejora en relación con los enfoques diferenciales. Por otro lado, para Identificar las fortalezas y debilidades de los Lineamientos Pedagógicos del Programa Ondas (versión 2018) para la actualización y fortalecimiento del componente pedagógico del Programa Ondas, articulando el enfoque STEAM y los enfoques diferenciales que potencie el interés por la investigación en niños, niñas, adolescentes, maestros y asesores se consolidó el cronograma de actualización de los lineamientos teniendo en cuenta la realización del encuentro de Coordinadores y Asesores Ondas y los insumos brindados por los equipos técnicos de la dirección.
 debido a procesos administrativos para la ejecución de recursos y a la planeación de encuentros y actividades lideradas por la Dirección de Vocaciones y Formación, la fecha para la realización del encuentro de Coordinadores y Asesores del programa Ondas se encuentra pendiente de confirmación. </t>
    </r>
  </si>
  <si>
    <r>
      <rPr>
        <b/>
        <sz val="10"/>
        <rFont val="Verdana"/>
        <family val="2"/>
      </rPr>
      <t xml:space="preserve">2do Trimestre: Centros de Interés
</t>
    </r>
    <r>
      <rPr>
        <sz val="10"/>
        <rFont val="Verdana"/>
        <family val="2"/>
      </rPr>
      <t xml:space="preserve">A la fecha se continúan desarrollando acciones que permitan contar con una alianza encargada de diseñar y ejecutar los centros de interés en los departamentos priorizados, población y/o territorio beneficiado NAJ y docentes de 90 EE de 12 secretarías de educación y seis departamentos: Antioquia, Bolívar, Huila, Nariño, Tolima y Putumayo 
El 29 de abril de 2024 se declaró como desierta la  Convocatoria 947 de 2023, por medio de la Resolución 0769 de 2023, tal y como consta en la página de MinCiencias, y según lo establecido en los términos de referencia publicados en la página web del Ministerio de Ciencia, Tecnología e Innovación a través del siguiente enlace:
https://minciencias.gov.co/convocatorias/centros-interes-en-ctei-con-enfoque-stem
En razón de lo anterior, en sesión del 2 de mayo del 2024, el comité técnico del Convenio 855 de 2023 avanzó en la definición del nuevo mecanismo que tendrá como resultado una invitación pública según lo establecido en el documento técnico. 
De igual manera, se desarrollaron mesas técnicas de trabajo en las que se analizaron las consideraciones requeridas en términos jurídicos, técnicos y financieros para el nuevo mecanismo, aspectos que se aprobarán en el séptimo comité técnico que se llevará a cabo en el mes de julio. </t>
    </r>
  </si>
  <si>
    <r>
      <t xml:space="preserve">Jóvenes Investigadores e Innovadores  2do Trimestre: Negociación para establecer lineamientos de la convocatoria de (ANH)
</t>
    </r>
    <r>
      <rPr>
        <sz val="10"/>
        <rFont val="Verdana"/>
        <family val="2"/>
      </rPr>
      <t xml:space="preserve">Durante el segundo trimestre, se continuó avanzando en la identificación de necesidades y el análisis de convocatorias anteriores realizadas con la Agencia Nacional de Hidrocarburos. Este análisis servirá para evaluar una nueva convocatoria en 2024 que esté alineada con la Política de Investigación e Innovación Orientada por Misiones y que aplique el Modelo para impulsar el cierre de brechas propuesto por la dirección de vocaciones y formación. Además de ello, se realizó una reunión para establecer parámetros de trabajo que permitirán abordar la elaboración de los términos de referencia según experiencias pasadas en mecanismos con la ANH, aprovechando una reunión en el marco del convenio 745 para obtener un contexto amplio frente al proceso de elaboración de convocatorias con la ANH.  Las  acciones por ejecutar corresponden a mesas de trabajo con la Dirección de Gestión de Recursos para establecer las responsabilidades desde las respectivas direcciones en el marco de la negociación con la ANH y la elaboración de los términos de referencia asociados a las prioridades del gobierno nacional, en especial, lo relacionado a la misión de transición energética. Esta actividad permite avanzar en la identificación de necesidades para la construcción de los términos de referencia con la Agencia Nacional de Hidrocarburos, en el marco del convenio 751 de Jóvenes Investigadores e Innovadores - ANH
</t>
    </r>
    <r>
      <rPr>
        <b/>
        <sz val="10"/>
        <rFont val="Verdana"/>
        <family val="2"/>
      </rPr>
      <t xml:space="preserve">
Jóvenes Investigadores e Innovadores - IGAC
</t>
    </r>
    <r>
      <rPr>
        <sz val="10"/>
        <rFont val="Verdana"/>
        <family val="2"/>
      </rPr>
      <t xml:space="preserve">El área técnica solo tiene programado un único reporte con corte a primer trimestre, correspondiente al banco adicional de financiables. </t>
    </r>
  </si>
  <si>
    <r>
      <rPr>
        <b/>
        <sz val="10"/>
        <rFont val="Verdana"/>
        <family val="2"/>
      </rPr>
      <t xml:space="preserve">Jóvenes Investigadores e Innovadores - ANH - 3er Trimestre: Publicación de la convocatoria y Publicación de resultados de la convocatoria
</t>
    </r>
    <r>
      <rPr>
        <sz val="10"/>
        <rFont val="Verdana"/>
        <family val="2"/>
      </rPr>
      <t xml:space="preserve">Debido a que la elaboración del mecanismo No. 5 para el Fortalecimiento del sector hidrocarburos a través de proyectos I+D+i que cuentan con la participación de Jóvenes Investigadores e Innovadores, por decisión del comité técnico del convenio 751 sobre los procesos administrativos y de vinculación de JII, se decidió realizar un ajuste en su cronograma, ya que la apertura del mecanismo no resulta en una fecha estratégica para obtener una atención y respuesta oportuna por parte de los candidato. En este sentido, el aliado y el equipo técnico de MinCiencias proponen su diseño y estructuración el último trimestre de 2024 y su apertura para el primer trimestre del 2025, proyectando así la vinculación de jóvenes investigadores e innovadores entre segundo y tercer trimestre del 2025.  Por lo tanto, se solicita formalmente retirar el mecanismo del Plan Anual de Mecanismos para la presente vigencia. Se adjunta la ficha de inscripción del tema a comité viceministerial, en el que se aprueba continuar con los ajustes, así como evidencia de la mesa técnica con el aliado, donde se definió el plan de trabajo para estructurar los términos de referencia de la convocatoria.
</t>
    </r>
    <r>
      <rPr>
        <b/>
        <sz val="10"/>
        <rFont val="Verdana"/>
        <family val="2"/>
      </rPr>
      <t xml:space="preserve">
</t>
    </r>
    <r>
      <rPr>
        <sz val="10"/>
        <rFont val="Verdana"/>
        <family val="2"/>
      </rPr>
      <t xml:space="preserve">Para el tercer trimestre se cumple con el avance de la iniciativa, mas no con lo relacionado a la acción por reportar para el trimestre. Debido a que la elaboración del mecanismo No. 5 para el Fortalecimiento del sector hidrocarburos a través de proyectos I+D+i que cuentan con la participación de Jóvenes Investigadores e Innovadores sufrió un ajuste en su cronograma por parte del comité Técnico del convenio 751-2021, y por ende, la apertura del mecanismo no resulta en una fecha estratégica para obtener una atención y respuesta oportuna por parte de los candidatos, el aliado y el equipo técnico de MinCiencias proponen su diseño y estructuración el último trimestre de 2024 y su apertura para el primer trimestre del 2025, proyectando así la vinculación de jóvenes investigadores e innovadores entre segundo y tercer trimestre del 2025.
</t>
    </r>
    <r>
      <rPr>
        <b/>
        <sz val="10"/>
        <rFont val="Verdana"/>
        <family val="2"/>
      </rPr>
      <t xml:space="preserve">Jóvenes Investigadores e Innovadores - IGAC
</t>
    </r>
    <r>
      <rPr>
        <sz val="10"/>
        <rFont val="Verdana"/>
        <family val="2"/>
      </rPr>
      <t>El área técnica solo programa el primer trimestre para reportar.</t>
    </r>
  </si>
  <si>
    <t>En el marco de la invitación 1047 del 2023, resultaron elegibles 20 propuestas de la cuales inicialmente se financiaron 13 propuestas con la vinculación de 40 jóvenes investigadores e innovadores. Tras una adición presupuestal al convenio especial de cooperación N.º 666 de 2022, se logró financiar las 7 propuestas restantes, alcanzando un total de 20 propuestas elegibles y financiadas, con una vinculación adicional de 19 jóvenes investigadores e innovadores.
Esta invitación garantiza la participación de los jóvenes en la solución de desafíos de innovación en la gestión del catastro multipropósito. Con un reconocimiento de un millón quinientos tres mil quinientos pesos M/CTE ($1,503,500) por persona, cada joven, ya sea estudiante de pregrado o recién graduado, se vincula a entidades del SNCTeI para implementar proyectos de investigación, desarrollo tecnológico y/o innovación, basados en los desafíos de innovación identificados por el Instituto Geográfico Agustín Codazzi (IGAC), logrando impactar positivamente en las vocaciones científicas de la población juvenil y permitiéndonos fortalecer el capital humano en CTI del país.
Es importante resaltar que, en este banco adicional, hubo una mayor participación de Mujeres, específicamente del 47%. En comparación al nivel global, el 37% son mujeres (22 en total) y el 63% son hombres (37 en total) y siguiendo el criterio de enfoque diferencial, 2 beneficiarios se identifican como indígenas y hay 4 personas que son víctimas del conflicto armado. Además, del total de Jóvenes investigadores e innovadores reportados, Centro Oriente representa el 41% de los beneficiarios, el Pacifico el 27%, el Caribe el 25%, y el Eje Cafetero el 7%.
De esta manera, se alcanzó al 100% la meta estipulada para el primer trimestre. El formato de soporte del indicador detalla los 19 beneficiarios adicionales.</t>
  </si>
  <si>
    <t>Este indicador se creó a partir del Comité Ministerial del 24 de septiembre de 2024, por lo que aplica a partir del tercer trimestre.</t>
  </si>
  <si>
    <t>Formación de Alto Nivel
1er Trimestre: Apertura de la convocatoria Programa Crédito Beca de Colfuturo
Se da apertura a la convocatoria del programa crédito Colfuturo con fecha de cierre el 29 de febrero de 2024
1er Trimestre: Ejercicios de socialización y articulación para la divulgación de la Convocatoria 35
Se organización ejercicios de socialización y articulación para la divulgación de la Convocatoria, para reforzar las relaciones interinstitucionales entre los programas doctorales, on el propósito de promover la divulgación de las líneas temáticas de los programas doctorales y ofrecer un espacio a la mesa técnica del OCAD para explicar y resolver dudas sobre el mecanismo.
1er Trimestre: Gestionar la publicación del banco adicional de financiables Convocatoria 934
Se gestiona la publicación del banco adicional de financiables de la convocatoria 934, convocatoria de Estancias Posdoctorales Orientadas por Misiones - 2023, la cual tiene el objetivo de contribuir al fortalecimiento del talento humano en ciencia, tecnología e innovación del país y aumentar la inserción y demanda de doctores en el sector productivo, la convocatoria se alinea a las Políticas de Investigación e Innovación Orientada por Misiones (PIIOM) e incluye un enfoque territorial y diferencial con la intención de democratizar la ciencia, promover la inclusión y la diversidad, y trabajar hacia la reducción de brechas territoriales y de participación en el ámbito de CTI resultó en la conformación de un banco de 156 financiables, según la Resolución 2053-2023, complementado por un banco adicional de 46 beneficiarios, de acuerdo con la Resolución 0584-2024
Formación de Alto Nivel - Colfuturo 1er Trimestre: Apertura de la convocatoria Programa Crédito Beca de Colfuturo
Se da apertura a la convocatoria del programa crédito Colfuturo con fecha de cierre el 29 de febrero de 2024
Formación de Alto Nivel - Fulbright - 	1er Trimestre: Negociación para la definición estratégica de la Convocatoria MinCiencias/Fulbright y publicación de los términos de referencia
En el marco de la negociación estratégica de la convocatoria MinCiencias/Fulbright se consolidaron los términos de referencia de la convocatoria.</t>
  </si>
  <si>
    <r>
      <t xml:space="preserve">2do Trimestre: Cierre de la Convocatoria 35 y publicación del listado de elegibles.
</t>
    </r>
    <r>
      <rPr>
        <sz val="10"/>
        <rFont val="Verdana"/>
        <family val="2"/>
      </rPr>
      <t xml:space="preserve">A partir del proceso de evaluación de la Convocatoria 35 se realiza la publicación de resultados preliminares el día 03 de Julio de 2024. En este sentido, para la región Carribe se presentan 4 propuestas como elegibles preliminares. La región Centro Oriente 1 (Bogotá DC. y Cundinamarca) con tres propuestas. La región Centro Oriente 2 (Boyacá, Norte de Santander y Santander.) con 4. La región Eje Cafetero con 8. La región Centro Sur, Amazonía y Llanos con 3.Y, finalmente, la región Pacifico con 4. Al tratarse de una convocatoria del Sistema General de Regalías, se beneficia a todo el territorio nacional. De acuerdo al dirigido a, se invitan a alianzas entre dos o más entidades del SNCTI interesadas en presentar proyectos orientados a responder a los retos estratégicos en Ciencia, Tecnología e Innovación establecidos en el plan bienal de convocatorias 2023-2024, mediante la formación de capital humano en modalidad de Doctorado en Instituciones de Educación Superior (IES) Colombianas. Debido a una modificación en los términos de referencia del mecanismo, se proyecta la publicación de resultados preliminares el día 03 de Julio de 2024.
</t>
    </r>
    <r>
      <rPr>
        <b/>
        <sz val="10"/>
        <rFont val="Verdana"/>
        <family val="2"/>
      </rPr>
      <t xml:space="preserve">2do Trimestre: Cierre de la Convocatoria Programa Crédito de Colfuturo
 </t>
    </r>
    <r>
      <rPr>
        <sz val="10"/>
        <rFont val="Verdana"/>
        <family val="2"/>
      </rPr>
      <t xml:space="preserve">Se da cierre a la convocatoria del programa crédito colfuturo el 28 de febrero de 2024, siendo la publicación de sus resultados el 15 de mayo. Se obtuvieron un total de 2,016 seleccionados, de los cuales 1,800 tienen interés en continuar su formación en Maestría y Especializaciones. Del total de estos beneficiarios, 55,3% son mujeres, el 44,3% son hombres, y 1,3% del total se encuentran dentro de la categoría de enfoque diferencial. Los países de destino de mayor interés para los beneficiarios son Reino Unido (21,72%) y Estados Unidos (17,72%).
</t>
    </r>
    <r>
      <rPr>
        <b/>
        <sz val="10"/>
        <rFont val="Verdana"/>
        <family val="2"/>
      </rPr>
      <t xml:space="preserve">Formación de Alto Nivel - Colfuturo
</t>
    </r>
    <r>
      <rPr>
        <sz val="10"/>
        <rFont val="Verdana"/>
        <family val="2"/>
      </rPr>
      <t xml:space="preserve">Se da cierre a la convocatoria del programa crédito colfuturo el 28 de febrero de 2024, siendo la publicación de sus resultados el 15 de mayo. Se obtuvieron un total de 2,016 seleccionados, de los cuales 216 tienen interés en continuar su formación en Doctorado. Del total de estos beneficiarios interesados en Doctorado, el 40.3%  son mujeres, el 59.3% son hombres, y 1.4% se encuentran dentro de la categoría de enfoque diferencial. Los países de destino de mayor interés para los beneficiarios son España (25.9%) y Estados Unidos (16.7%).
</t>
    </r>
    <r>
      <rPr>
        <b/>
        <sz val="10"/>
        <rFont val="Verdana"/>
        <family val="2"/>
      </rPr>
      <t xml:space="preserve">Formación de Alto Nivel - Fulbright
</t>
    </r>
    <r>
      <rPr>
        <sz val="10"/>
        <rFont val="Verdana"/>
        <family val="2"/>
      </rPr>
      <t xml:space="preserve"> Para el segundo trimestre se cumple con el avance de la iniciativa, según las actividades requeridas para obtener la publicación del listado de personas seleccionadas, profesionales e investigadores de Colombia que planeen realizar programas de doctorado en los Estados Unidos a partir del segundo semestre de 2025. La iniciativa cumple de manera sobresaliente las actividades para el cierre de la convocatoria. De acuerdo con el cronograma, se espera recibir el listado de personas seleccionadas en Julio 26 de 2024.</t>
    </r>
  </si>
  <si>
    <r>
      <t xml:space="preserve">Formación de Alto Nivel - 3er Trimestre: Validación y cumplimiento de requisitos del SGR y publicación de términos de referencia de las convocatorias por región.
</t>
    </r>
    <r>
      <rPr>
        <sz val="10"/>
        <rFont val="Verdana"/>
        <family val="2"/>
      </rPr>
      <t xml:space="preserve">En el contexto de la validación y cumplimiento de requisitos del Sistema General de Regalías, gestionado por la Secretaría Técnica del OCAD, y en respuesta a la dinámica de la convocatoria 35, en la cual las alianzas formuladoras de los proyectos de formación por región tienen que estructurar un mecanismo que permita convocar a interesados en sus programas doctorales, la presente acción no presenta el documento de análisis y términos de referencia de las convocatorias por región. Esto, debido a que no se han recibido los insumos pertinentes por parte de la secretaría técnica del OCAD frente a la validación y cumplimiento de requisitos del SGR, y que los términos de referencia de las convocatorias están alineados con la autonomía de las universidades para abrir sus programas de formación, y el reporte consolidado de estos resultados se encuentra en proceso de recolección y verificación. Dado que la vinculación de doctores se proyecta para el primer trimestre de 2025. Como parte de esta planificación, se han realizado las modificaciones necesarias, reduciendo la meta de 2024 y ampliándola para el año 2025, esperando completar la acción de este trimestre una vez se reporten los cupos de doctorados otorgados por cada alianza en cada región, y validando sus términos de referencia publicados.
</t>
    </r>
    <r>
      <rPr>
        <b/>
        <sz val="10"/>
        <rFont val="Verdana"/>
        <family val="2"/>
      </rPr>
      <t xml:space="preserve">Formación de Alto Nivel - Colfuturo
</t>
    </r>
    <r>
      <rPr>
        <sz val="10"/>
        <rFont val="Verdana"/>
        <family val="2"/>
      </rPr>
      <t xml:space="preserve">El área técnica solo programa el primer y segundo trimestre para reportar.
</t>
    </r>
    <r>
      <rPr>
        <b/>
        <sz val="10"/>
        <rFont val="Verdana"/>
        <family val="2"/>
      </rPr>
      <t xml:space="preserve">Formación de Alto Nivel - Fulbright - 3er Trimestre: Selección de candidatos financiable.
</t>
    </r>
    <r>
      <rPr>
        <sz val="10"/>
        <rFont val="Verdana"/>
        <family val="2"/>
      </rPr>
      <t>A partir de la recepción del listado de seleccionados de la convocatoria MinCiencias-Fulbright 2024-2025, los beneficiarios fueron seleccionados el día 26 de Julio de 2024. De los 40 participantes seleccionados, el 37.5% son hombres, el 57.5% son mujeres y el 5.0% se identifican como intersexuales. Por otra parte, en lo que corresponde al enfoque diferencial, del total de seleccionados el 60.0% se identificaron como personas mestizas, el 27.5% seleccionaron ""Ninguna de las anteriores"", el 7.5% indicaron pertenecer a la Comunidad Afrocolombiana, el 2.5% se identificaron como personas blancas, y el 2.5% prefirieron no decir. La iniciativa cumple sobresalientemente con las actividades para el reporte de indicadores, proporcionando un listado de personas seleccionadas que toma en cuenta el enfoque diferencial de cada candidato.</t>
    </r>
    <r>
      <rPr>
        <b/>
        <sz val="10"/>
        <rFont val="Verdana"/>
        <family val="2"/>
      </rPr>
      <t xml:space="preserve">
</t>
    </r>
  </si>
  <si>
    <t>Personas seleccionadas para recibir apoyo económico por MinCiencias y aliados para su formación en programas de maestría - Colfuturo</t>
  </si>
  <si>
    <t xml:space="preserve">Al cierre de la convocatoria del programa crédito beca Colfuturo, se obtuvieron un total de 2,016 seleccionados, de los cuales 1,800 tienen interés en continuar su formación en Maestría y Especializaciones. Del total de estos beneficiarios, 55,3% son mujeres, el 44,3% son hombres, y 1,3% del total se encuentran dentro de la categoría de enfoque diferencial. Los países de destino de mayor interés para los beneficiarios son Reino Unido (21,72%) y Estados Unidos (17,72%).
En este sentido, se superó la meta establecida para el segundo trimestre. Esto se logró gracias a la disponibilidad de recursos por parte de iniciativa privada que compone el mecanismo y la alta demanda de la convocatoria, lo que permitió acoger a 948 beneficiarios adicionales a los previstos.
 </t>
  </si>
  <si>
    <t>Personas seleccionadas para recibir apoyo económico por MinCiencias y aliados para su formación en programas de doctorado - Aliados (Colfuturo, Fulbright)</t>
  </si>
  <si>
    <t xml:space="preserve">	
De acuerdo con el cronograma de la convocatoria MinCiencias-Fulbright 2024-2025, los beneficiarios fueron seleccionados el día 26 de Julio de 2024. De los 40 participantes seleccionados, el 37.5% son hombres, el 57.5% son mujeres y el 5.0% se identifican como intersexuales.
Por otra parte, en lo que corresponde al enfoque diferencial, del total de seleccionados el 60.0% se identificaron como personas mestizas, el 27.5% seleccionaron ""Ninguna de las anteriores"", el 7.5% indicaron pertenecer a la Comunidad Afrocolombiana, el 2.5% se identificaron como personas blancas, y el 2.5% prefirieron no decir.
Se anexa el listado de seleccionados enviado por la Comisión Fulbright Colombia en el Formato del Soporte al Indicador.
Al cierre de la convocatoria del programa crédito beca Colfuturo, se obtuvieron un total de 2,016 seleccionados, de los cuales 216 tienen interés en continuar su formación en Doctorado. Del total de estos beneficiarios interesados en Doctorado, el 40.3% son mujeres, el 59.3% son hombres, y 1.4% se encuentran dentro de la categoría de enfoque diferencial. Los países de destino de mayor interés para los beneficiarios son España (25.9%) y Estados Unidos (16.7%).
En este sentido, se superó la meta establecida para el segundo trimestre. Esto se logró gracias a la disponibilidad de recursos y la alta demanda de la convocatoria, lo que permitió acoger a 96 beneficiarios adicionales a los previstos.</t>
  </si>
  <si>
    <t>Nuevas estancias posdoctorales apoyadas por MinCiencias y aliados - Banco adicional financiables convocatoria 934 2023</t>
  </si>
  <si>
    <t>Desde la dirección de ciencia se realiza un reporte de cero (0) debido a que la convocatoria 960 Formación en Maestrías Pacifico Nariñense presenta una adenda que fue aprobada mediante Acta No.32 del Comité Extraordinario de Gestión de Recursos de la CTeI del 26 de septiembre de 2024; en esta se presenta un ajuste a lo establecido en el numeral 17 Cronograma de los términos de referencia, en la que, se publicará el banco definitivo de candidato elegibles hasta el 15 de enero del 2025. La convocatoria se dio apertura el día 09 de agosto del 2024 mediante la Resolución No.1175, la cual, se encuentra abierta hasta el 25 de octubre del 2024 para el proceso de inscripción.</t>
  </si>
  <si>
    <t>Nuevas estancias posdoctorales apoyadas por MinCiencias y aliados - Iniciativas interanuales</t>
  </si>
  <si>
    <t>A partir de un ejercicio realizado con la Oficina Asesora de Planeación Institucional (OAPII), se encontró que la información reportada en 2023 por la Dirección de Gestión de Recursos (DGR) sobre Estancias Posdoctorales estaba desactualizada, ya que se basaba únicamente en el estado de contratación de los beneficiarios. En consecuencia, los cupos de aquellos doctores que no habían completado su proceso de contratación no fueron incluidos en el reporte. Como resultado del ejercicio de verificación, se identificaron los siguientes datos faltantes:
Convocatoria Estancias con Propósito 932/22: 83
Convocatorias 936 Bioeconomía y 938 Energía: 20
Convocatoria Orquídeas 935: 7
Convocatoria 934 Estancias Misiones: 35
Esto suma un total de 145 doctores. Sin embargo, al realizar una nueva revisión de los datos según el banco de financiables y los contratos vigentes, la DGR reportó 116 doctores adicionales no incluidos en las convocatorias 922, 935, 936 y 938. Además, la revisión detallada de los datos reportados en la convocatoria 934 por la DVF reveló que faltaban 46 doctores según el banco de financiables, aumentando la cifra a 165 doctores. Por lo tanto, se anexan dos formatos de soporte al indicador: el primero, diligenciado por la DGR con las convocatorias asignadas, y el segundo, que contiene la información actualizada de la convocatoria 934. De este último, la primera hoja incluye los 46 doctores no reportados en 2023, y la segunda, el reporte realizado en 2023 por la DGR.</t>
  </si>
  <si>
    <t xml:space="preserve">1er Trimestre: Establecer los acuerdos con las diferentes dependencias del Ministerio sobre el concepto de Modernización del SNCTeI en 2024
" Establecer los acuerdos con las diferentes dependencias del Ministerio sobre el concepto de Modernización del SNCTeI en 2024' DEL PLAN '(PE4) Fomentar la capacidad de generación de conocimiento científico y tecnológico, el reconocimiento, el fortalecimiento de la infraestructura científica y tecnológica, de los actores del SNCTI y las capacidades de las Instituciones Generadoras de Conocimiento y de las entidades de soporte para aumentar la calidad e impacto del conocimiento en la sociedad - 2024":
 Antecedentes:
 1. El esbozo general del proyecto de modernización fue comunicado a la ciudadanía el día 15 de mayo de 2023 en la página web del Ministerio: https://minciencias.gov.co/sala_de_prensa/comunicado-la-opinion-publica-0.
2. Como instrumento operativo del proyecto de modernización y con el liderazgo de la Dirección de Ciencia, se presentó al equipo técnico de cienciometría el modelo de modernización del SNCTeI. con recursos aprobados para su ejecución soportado en el contrato de administración de proyectos N° 174 del 2023. Aprobación del contrato 29 de agosto del 2023.
3. El operador contratado presentó a la Dirección de Ciencia un plan de trabajo, cronograma y presupuesto, que contempla siete módulos a saber: 1. Política de Actores del SNCTI, 2.Gobernanza de la Infraestructura de información Científica, 3. Gobernanza de indicadores de la CTeI, 4. Ciencia de la Ciencia, 5. Ética, 6. Propiedad Intelectual, 7. Armonización de los módulos. 
 4. Hasta diciembre de 2023, enero y febrero de 2024, se desarrollaron actividades y algunos productos del plan, acorde con las instrucciones recibidas por la Directora de la Dirección de Ciencia.  
 5. Por instrucciones de los directivos del Ministerio, para revisar la estructura, avances y gestiones hechas sobre el contrato de administración donde se encuentran los recursos de financiamiento del proyecto, se decidió suspender la administración de proyectos (de manera oficial) el día 5 de marzo de 2024. 
 6. El día 7 de marzo en reunión con la Señoras Ministra y Viceministra (se adjunta ayuda de memoria), se expusieron los escenarios de afectación por suspensión del contrato sobre algunas actividades en avance  del proyecto de Modernización, que incluyen la implementación del Sistema CRIS y la actualización parcial de ScienTI (Módulo 1), así como, los recursos para apoyo técnico de Convocatorias de grupos, investigadores y Publindex (Módulo 3).
 7. Sobre la tarea de reportar avances frente a acuerdos con las diferentes dependencias en cuanto a la conceptualización del Modelo de Modernización del SNCTeI, se comunicó el día 7 de marzo de 2024 a las Señoras Ministra y Viceministra, la importancia de que la modernización del SNCTeI quede bajo la gobernanza de MinCiencias y sea de carácter estratégico en el horizonte del mediano y largo plazo. Para ello es importante desde el equipo directivo del Ministerio tomar decisiones sobre la suspensión del contrato que tiene los recursos y dar lineamientos sobre la estructura, actividades, planes, liderazgo del proyecto (se solicitó un gerente par este proyecto contratado directamente por el Ministerio) e integración de las diferentes direcciones de MinCiencias respecto a la modernización del SNCTI. Lo anterior facilitaría el reporte de tareas y avance reales de las iniciativas, así como el desarrollo de productos y entregables para registro en GINA. 
8. En este sentido se comunica a la OAPII que el reporte de tareas para las iniciativas de modernización del SNCTI debería iniciarse o gestionarse una vez se den claridades institucionales sobre los aspectos gerenciales, técnicos y financieros del proyecto para registrar avances reales en el PAI, también de cara a la ciudadanía. Finalmente la decisión fue registrar la iniciativa e ir reportando tareas aún cuando desde el equipo técnico se advirtió que eran necesarias claridades y directrices institucionales sobre el proyecto.
 Finalmente, para dar cumplimiento a la tarea asignada, se reporta para el primer trimestre del 2024: el memorando de suspensión del contrato de administración de proyectos y la ayuda de memoria de la reunión con las señoras Ministra y Viceministra, como reportes que contienen las decisiones tomadas hasta el momento y estaría pendiente el acta del comité Ministerial del día primero de abril de 2024. 
 Se reitera Igualmente que en el Plan Anual de Mecanismos de MinCiencias - 2024 se encuentra información de posible apertura de las Convocatorias para el reconocimiento y medición de grupos y Publindex en el segundo trimestre de 2024. Al respecto se hace necesario esperar instrucciones sobre los procesos y modificaciones de fechas de los periodos tentativos de apertura, ya que solo se podrán hacer si se da respuesta a los requerimientos técnicos y financieros para soportar de manera responsable los procesos.
 Se adjunta ayuda de memoria y documento de suspensión del contrato que está actualmente publicado en la plataforma MGI. </t>
  </si>
  <si>
    <r>
      <rPr>
        <b/>
        <sz val="10"/>
        <rFont val="Verdana"/>
        <family val="2"/>
      </rPr>
      <t xml:space="preserve">2do Trimestre: Desarrollo de propuestas para la reactivación y adecuación del Proyecto de Modernización
</t>
    </r>
    <r>
      <rPr>
        <sz val="10"/>
        <rFont val="Verdana"/>
        <family val="2"/>
      </rPr>
      <t xml:space="preserve">Se reportan los avances logrados en el segundo trimestre en relación con la reactivación del Proyecto de Modernización del SNCTeI. Tales avances comprenden la proyección de una ruta de reactivación que atiende de forma especial las necesidades relacionadas con el desarrollo del Sistema CRIS-Colombia, así como con la actualización de la Política Nacional para el Reconocimiento de Actores del SNCTeI y otros aspectos relacionados con la reglamentación en materia de Propiedad Intelectual en el marco de lo estipulado en el Plan Nacional de Desarrollo 2022-2026 "Colombia Potencia Mundial de la Vida". Adicionalmente, y con el objetivo de garantizar el talento humano suficiente para la implementación efectiva de los módulos comprendidos en el Proyecto, se procedió con la realización de una convocatoria nacional para la selección de perfiles con el objetivo de conformar un equipo circunscrito al proyecto, así como la contratación de una Gestora de Ciencia y Tecnología para liderar este proyecto. Se adjunta documento con formulación de una ruta de reactivación del Proyecto de Modernización del SNCTeI, desarrollada por Claudia Liliana Castro, Asesora de la Dirección de Ciencia. En esta ruta se plantea una reorganización del proyecto en dos ejes: (1) Modelo de interoperabilidad del Sector de CTeI y (2) Proyecto de Modernización del SNCTeI. El documento incluye una propuesta con actividades y perfiles para retomar el proyecto. Esta propuesta se encuentra en revisión y ajuste.
 </t>
    </r>
  </si>
  <si>
    <t>En el tercer trimestre de 2024 se realizó la validación de los  avances para las actividades pendientes de cada uno de los entregables en el marco del Contrato 1020 de 2023 entre el OBSERVATORIO COLOMBIANO DE CIENCIA Y TECNOLOGÍA - OCyT y MicSystem SAS, con terminación del 17 de junio de 2024. De igual manera, se realizó la mesa técnica entre la Dirección de Ciencias y la Oficina Tecnológica de Sistemas de Información OTSI con el objetivo de coordinar y alinear esfuerzos para avanzar en el proyecto de modernización de la aplicación CvLAC, con un enfoque de los aspectos técnicos del proyecto.
Lo anterior como paso necesario para propiciar el análisis y diseño de la integración y actualización en preproducción de los aplicativos CVLac, GrupLac e Institulac en la Plataforma ScienTI proyectado para el cuarto trimestre de 2024.</t>
  </si>
  <si>
    <r>
      <rPr>
        <b/>
        <sz val="10"/>
        <rFont val="Verdana"/>
        <family val="2"/>
      </rPr>
      <t xml:space="preserve">3er Trimestre: Actividades para publicar los mecanismos de la ejecución de recursos del FIS.
</t>
    </r>
    <r>
      <rPr>
        <sz val="10"/>
        <rFont val="Verdana"/>
        <family val="2"/>
      </rPr>
      <t>Durante el tercer trimestre del 2024, se cumplió con la tarea definida para el periodo en mención. Lo anterior, teniendo en cuenta que:  
Convocatoria del FIS: 
Julio: el 5 de julio del 2024 se cierra la Convocatoria 949, en el cual se evidencia que existen 32 Programas de I+D+i que fueron inscritos, cada uno de estos programas tiene 4 proyectos de Ciencia, Tecnología e Innovación asociados (Anexo 1. Matriz de requisitos 949 Primera Entrega). 
Agosto: posteriormente, el 1 de agosto del 2024, luego de la revisión de los requisitos y de la etapa de subsanación de los mismos, por parte del área de registro de la DGR, se define que de los 32 Programas de I+D+i, 24 cumplieron con los requisitos definidos en los Términos de Referencia de la Convocatoria. Se inicia con el proceso de evaluación de las propuestas que cumplieron con los requisitos (Anexo 2. Correo de MinCiencias (Ministerio de Ciencia Tecnología e Innovación) - Entrega Final Convocatoria 949 // Anexo 3. Entrega Final Matriz de requisitos 949). 
Septiembre: el 13 de septiembre del 2024 se hace la publicación del banco de elegibles preliminar, como resultado de la primera etapa de evaluación (Anexo 4. banco_preliminar_convocatoria_949).  Respecto a la convocatoria 949, se ha cumplido con el cronograma establecido en los términos de referencia, por lo cual, esto ha permitida dar cumplimiento a las tareas asociadas a este mecanismo.</t>
    </r>
  </si>
  <si>
    <r>
      <t xml:space="preserve">2do Trimestre: CV 937-2023: Comunicación con los investigadores
</t>
    </r>
    <r>
      <rPr>
        <sz val="10"/>
        <rFont val="Verdana"/>
        <family val="2"/>
      </rPr>
      <t xml:space="preserve">Durante el segundo trimestre de 2024, una vez se priorizaron las seis propuestas del banco de financiables de la Convocatoria 937 de 2023, de Investigación fundamental mediante memorando No. 20242070036083 del 6 de marzo de 2024, se notificó mediante correo electrónico a los investigadores principales de la entidades ejecutoras con el propósito de iniciar los trámites contractuales para cada una de las propuestas. De acuerdo a ello, se adjuntan las comunicaciones enviadas a los investigadores de las seis propuestas financiadas en el banco de 2024 de invesAdemás se está gestionando la financiación de un banco adicional de proyectos de la convocatoria de investigación fundamental investigación fundamental. E44
</t>
    </r>
    <r>
      <rPr>
        <b/>
        <sz val="10"/>
        <rFont val="Verdana"/>
        <family val="2"/>
      </rPr>
      <t xml:space="preserve">2do Trimestre: CV en Descarbonización 2024: Elaboración del mecanismo -Términos de referencia firmados y publicados
</t>
    </r>
    <r>
      <rPr>
        <sz val="10"/>
        <rFont val="Verdana"/>
        <family val="2"/>
      </rPr>
      <t>En el marco de la ficha de Ciencias básicas, Cambio Climática y economías descarbonizadas, se realizaron diez mesas técnicas con el equipo de la dirección de ciencia para la construcción del instrumento y ficha de caracterización en ciencias básicas para el mecanismo de cambio climático y economías descarbonizadas se avanzó en lo siguiente:
Se elaboró un cronograma de actividades
Revisión de los componentes de la ficha
Revisión y alcance de los compromisos en ciencias básicas de la dirección de ciencia
Revisión de las políticas orientadas por misiones
Revisión de documentos estratégicos como el Penia, las NDC, los planes sectoriales de cambio climático y los planes integrales regionales de cambio climático
Se construyó un matriz con la información de las principales temáticas en temas de cambio climático de las regiones
Definición del árbol del problema
Definición de árbol de objetivos
Se definieron criterios para la revisión del trabajo de CTeI y cambio climático en los países
Se revisaron países de diferentes continentes como América de Norte, América de Sur, Asia, Antártida, Europa, Oceanía.
Se consolido la información de priorización del países en una matriz.
Se definieron la líneas temáticas en el marco de 3 misiones, la misión de Bioeconomía y territorio, derecho a la alimentación y Ciencia para la Paz.
Para la definición de las líneas se tuvieron en cuenta los siguientes documentos.
- Plan estratégico nacional de investigación ambiental – PENIA
- Documento de priorización de líneas de investigación de la sentencia del Río Bogotá
- Mesas técnicas de reconversión productivas (plásticos de un solo uso)
- Líneas de investigación en gestión del riesgo de desastres para Colombia (vigencia 2023¿2024)</t>
    </r>
  </si>
  <si>
    <r>
      <t xml:space="preserve">3er Trimestre: CV Descarbonización 2024: Proceso de evaluación y Banco de elegibles
</t>
    </r>
    <r>
      <rPr>
        <sz val="10"/>
        <rFont val="Verdana"/>
        <family val="2"/>
      </rPr>
      <t xml:space="preserve">Durante el periodo del tercer trimestre, en el marco de la convocatoria de Ciencias básicas, Cambio Climático y economías descarbonizadas, se realizaron las consultas debido a la eliminación del indicador en el Plan Estratégico Institucional PEI en el comité ministerial del 6 de marzo de 2024, sin embargo en el reporte del planes de Gina y en el Plan Anual de Mecanismos se tiene el compromiso de la formulación de los términos de referencia, sin un recurso comprometido teniendo en cuenta que el banco de elegibles seria con financiación vigencia 2025. En este sentido a la fecha no hay claridad del valor indicativo en el que se compromete la vigencia 2025, y la instrucción por la alta gerencia para la formulación de los términos de referencia. Como tampoco se ha definido de forma clara la dirección que sería la encargada de la formulación de estos términos.   De acuerdo con lo anterior, y a lo acordado en la sesión que realizó el jueves 3 de octubre con la oficina de la planeación en la que tuvo como objetivo el seguimiento del Plan Anual de Mecanismo – PAM, se va a solicitar el ajuste en la matriz del PAM de la “Convocatoria en Ciencias Básicas, Cambio Climático y Economías Descarbonizadas”, para su viabilidad con vigencia 2025.
Teniendo en cuenta lo anterior, se solicita que en próximo comité Viceministerial del 17 de Octubre de 2024, se pueda revisar si hay disponibilidad presupuestal 2025, para la apertura de la convocatoria en  "Ciencias básicas, cambio climático y economías descarbonizadas" con una asignación presupuestal de $26.400.000 millones de pesos, adicionalmente, se requiere realizar el  cambio en el PAM 2024 ajustando la apertura de esta convocatoria para el primer trimestre de 2025 y la publicación del banco de elegibles para el tercer trimestre de 2025. 
</t>
    </r>
    <r>
      <rPr>
        <b/>
        <sz val="10"/>
        <rFont val="Verdana"/>
        <family val="2"/>
      </rPr>
      <t xml:space="preserve">
3er Trimestre:CV 937-2023: Procesos administrativos de asignación de recursos
</t>
    </r>
    <r>
      <rPr>
        <sz val="10"/>
        <rFont val="Verdana"/>
        <family val="2"/>
      </rPr>
      <t>Durante el tercer trimestre de 2024, una vez se priorizaron las seis nuevas propuestas del banco de financiables de la Convocatoria 937 de 2023, de Investigación fundamental mediante memorando No. 20240001255M del 20 de Junio de 2024, y se publica el segundo banco adicional de financiables de la Convocatoria 937 de 2023. En este sentido se avanzó para este periodo, en la contratación de las mismas, se soporta con la comunicación de MinCiencias a cada uno de los investigadores de las propuestas financiadas. De acuerdo a ello, se adjuntan las comunicaciones enviadas a los investigadores de las seis propuestas adicionales financiadas en el banco de 2024 de investigación fundamental. Se cumple con el avance de la meta para el avance de la iniciativa en el periodo del tercer trimestre de 2024, en lo referente a la convocatoria de investigación fundamental.</t>
    </r>
  </si>
  <si>
    <r>
      <t xml:space="preserve">2do Trimestre: De acuerdo a los resultados de la alianza aeroespacial, se estructurará la estrategia de divulgación
</t>
    </r>
    <r>
      <rPr>
        <sz val="10"/>
        <rFont val="Verdana"/>
        <family val="2"/>
      </rPr>
      <t xml:space="preserve">Realizar un encuentro nacional de ciencia, tecnología e innovación para dar a conocer la relación de la Investigación fundamental con las Políticas de Investigación e Innovación Orientadas por Misiones a diferentes actores del SNCTeI. Este fue un evento distribuido en dos paneles con participación de representantes de la Academia, Sector Privado, Actores de Gobierno y Sociedad Civil. Se contará con tres conferencias magistrales y la socialización en formato de video y en presentaciones cortas, de seis (6) proyectos representativos de los beneficiarios de las convocatorias 937 en Investigación fundamental y convocatoria 950 en Inteligencia Artificial y Ciencias aeroespaciales. Realizar un encuentro nacional de ciencia, tecnología e innovación para dar a conocer la relación de la Investigación fundamental con las Políticas de Investigación e Innovación Orientadas por Misiones a diferentes actores del SNCTeI.
</t>
    </r>
    <r>
      <rPr>
        <b/>
        <sz val="10"/>
        <rFont val="Verdana"/>
        <family val="2"/>
      </rPr>
      <t xml:space="preserve">2do Trimestre: Proceso de evaluación de las propuestas recibidas (asignación evaluadores, evaluación y panel de evaluación), publicación banco Definitivo.
</t>
    </r>
    <r>
      <rPr>
        <sz val="10"/>
        <rFont val="Verdana"/>
        <family val="2"/>
      </rPr>
      <t xml:space="preserve">La convocatoria 950 de 2024 dio apertura el día 26 de marzo de 2024 y cerró el 6 de mayo de 2024. Una vez surtido el proceso de evaluación de la convocatoria se obtuvieron los siguientes resultados: 95 propuestas inscritas, 46 propuestas que cumplen con los requisitos mínimos, de los cuales fueron financiadas 6: 3 corresponde al eje temático de Inteligencia Artificial y 3 corresponde al eje temático de tecnologías aeroespaciales. La población beneficiaria son asociaciones de mujeres afrodescendientes victimas y vulnerables, asociaciones agropecuarias, asociaciones de pescadores artesanales, fundaciones y consejos comunitarios de negritudes.
Los municipios donde se desarrollarán los proyectos son: Cartagena de indias, Medellín, Tuluá, San Onofre, Sogamoso y Riohacha
 </t>
    </r>
  </si>
  <si>
    <r>
      <rPr>
        <b/>
        <sz val="10"/>
        <rFont val="Verdana"/>
        <family val="2"/>
      </rPr>
      <t xml:space="preserve">3er Trimestre: Implementación de la primera fase de la estrategia de divulgación.
</t>
    </r>
    <r>
      <rPr>
        <sz val="10"/>
        <rFont val="Verdana"/>
        <family val="2"/>
      </rPr>
      <t>Se avanzó en la realización del Encuentro en Investigación fundamental, tecnologías aeroespaciales  y percepción remota. Este encuentro contó con participantes de diversas regiones de Colombia y fue una oportunidad para entablar un diálogo científico sobre cómo la investigación fundamental y la aplicación de las ciencias aeroespaciales contribuyen a resolver problemáticas y transformar los territorios.
 Se realizó el evento ENCUENTRO DE INVESTIGACIÓN FUNDAMENTAL, TECNOLOGÍAS AEROESPACIALES Y PERCEPCIÓN REMOTA que tuvo como objetivo dar a conocer la relación entre la Investigación fundamental y las Políticas de Investigación e Innovación Orientadas por Misiones a través de diálogos con actores involucrados en programas y proyectos de investigación. Se inscribieron 548 personas de la academia, sector productivo, sociedad civil y sector público.</t>
    </r>
  </si>
  <si>
    <t>En el marco de la Convocatoria 950-2024 ColombIA Inteligente: Desarrollo e implementación de soluciones mediante inteligencia artificial y ciencias del espacio para los territorios se eligieron 3 proyectos para ser financiados en la línea estratégica de IA. De los 3 proyectos, dos se encuentran en ejecución (ID 109992, ID 109922) el tercer proyecto (ID 109755) esta pendiente por legalización. Teniendo en cuenta lo anterior, se reporta a la candidata a doctorado María Claudia Bonfante del proyecto ID 109992, del proyecto BioCare.IA: Aplicación de la Inteligencia Artificial y la Innovación Social para el Fortalecimiento Comunitario del Ecosistema Digital de Promoción y Atención Primaria de los Trastornos que se derivan de la Salud Mental en San Onofre - Sucre. Los otros dos doctores se planean reportar en el cuarto trimestre del año cuando se encuentre legalizado el contrato y la vinculación.</t>
  </si>
  <si>
    <t>La convocatoria 950-2024 financió 6 proyectos, de los cuales 3 se encuentran con contrato y en ejecución, descritas a continuación:
1. BioCare.IA el desarrollo de una plataforma para la atención y prevención de los trastornos que se derivan de la salud mental. (ID 109992)
2, AgriTechEco: desarrollo de una tecnología para la producción de proteínas para uso alimentario (ID 109922)
3, Plataforma para la gestión de los recursos hídricos y la biodiversidad de ecosistemas estratégicos en el Pacífico Colombiano (ID 109964)</t>
  </si>
  <si>
    <t xml:space="preserve">	
La convocatoria 950 de 2024 financió los siguientes proyectos:
ID 109922: estrategia de uso y apropiación del conocimiento mediante talleres de creación, working papers, publicaciones editoriales no especializadas, producción de contenido digital, desarrollo Web, boletín de divulgación de resultados de investigación y manuales o guías especializadas.
ID 109964: estrategia de uso y apropiación del conocimiento mediante talleres de formación técnica avanzada, seminarios web y sesiones prácticas en campo.
ID 109992: estrategia de uso y apropiación del conocimiento está a cargo de la Alianza BioCare.IA, el cual desplegara y colocara en marcha durante los 17 meses de duración el proyecto el plan de apropiación mediante formación, capacitaciones y divulgación.</t>
  </si>
  <si>
    <r>
      <rPr>
        <b/>
        <sz val="10"/>
        <color theme="1"/>
        <rFont val="Verdana"/>
        <family val="2"/>
      </rPr>
      <t xml:space="preserve">2do Trimestre: Mesas con el SENA y construcción de los TDRs de la nueva convocatoria
</t>
    </r>
    <r>
      <rPr>
        <sz val="10"/>
        <color theme="1"/>
        <rFont val="Verdana"/>
        <family val="2"/>
      </rPr>
      <t>En el marco del Convenio Especial de Cooperación 640-2023 suscrito entre SENA y MinCiencias, se realizó el Comité Técnico No. 6 el 19 de junio de 2024 donde se expuso la propuesta construida entre el SENA y MinCiencias para el ajuste de los términos de referencia considerando la etapa previa de transferencia de conocimiento y fortalecimiento de capacidades a los posibles proponentes (organizaciones productivas rurales) en la formulación de los proyectos y divulgación de la oferta institucional a través de los Tecnoparques SENA. En el segundo trimestre se trabajo con el SENA en una adición de recursos para la convocatoria 2024, a la fecha aun se esta en negociación con la entidad, razón por lo cual la Apertura de la convocatoria para fomentar la innovación, el desarrollo tecnológico en las Microempresas y Organizaciones Productivas Rurales se espera de apertura en el tercer trimestre</t>
    </r>
  </si>
  <si>
    <r>
      <rPr>
        <b/>
        <sz val="10"/>
        <color theme="1"/>
        <rFont val="Verdana"/>
        <family val="2"/>
      </rPr>
      <t xml:space="preserve">3er Trimestre: Apertura convocatoria para fomentar la innovación, el desarrollo tecnológico en las Microempresas y Organizaciones Productivas Rurales.
</t>
    </r>
    <r>
      <rPr>
        <sz val="10"/>
        <color theme="1"/>
        <rFont val="Verdana"/>
        <family val="2"/>
      </rPr>
      <t>En el marco del Convenio Especial de Cooperación 640-2023 suscrito entre SENA y MinCiencias se viene trabajando en los términos de referencia de la convocatoria 962-2024 Senainnova 2024: PARA FOMENTAR EL ACCESO Y LA ADOPCIÓN DE TECNOLOGÍAS AVANZADAS EN EL SECTOR AGROALIMENTARIO: HACIA SISTEMAS SOBERANOS, lo cuales se encuentran en borrador, pendiente por inscripción al Comité de Gestión de Recursos según el procedimiento M801PR01 Apertura y cierre de convocatorias V03.</t>
    </r>
  </si>
  <si>
    <r>
      <rPr>
        <b/>
        <sz val="10"/>
        <color theme="1"/>
        <rFont val="Verdana"/>
        <family val="2"/>
      </rPr>
      <t xml:space="preserve">2do Trimestre: Cierre de las convocatorias en los municipios de Quibdó, Buenaventura, Tumaco, San Andrés.
</t>
    </r>
    <r>
      <rPr>
        <sz val="10"/>
        <color theme="1"/>
        <rFont val="Verdana"/>
        <family val="2"/>
      </rPr>
      <t xml:space="preserve">Durante el segundo trimestre del 2024 se realizó el cierre de las segundas convocatorias en los territorios de Buenaventura, Quibdó y Tumaco para la selección de los beneficiarios en el marco del programa Jóvenes en Ciencia para la Paz, cuyo dirigido a es: "Jóvenes o equipos conformados por Jóvenes entre 18 y 28 años que a la fecha de cierre de la  presente convocatoria no se encuentren adelantando ningún tipo de estudios en instituciones de educación básica y media o instituciones de educación superior ni laboralmente activos en entidades públicas o privadas bajo ningún tipo de modalidad; y que se encuentren domiciliados en Buenaventura, Quibdó y Tumaco. Con interés y disponibilidad para desarrollar sus capacidades y habilidades en Ciencia, Tecnología e Innovación, que cuenten con una idea de negocio, emprendimiento en funcionamiento o prototipo con la capacidad de impactar positivamente en sus proyectos de vida para contribuir a la construcción de paz en su territorio” los cuales se realizaron de la siguiente forma:
Capitulo Buenaventura:
La segunda convocatoria para el capítulo de Buenaventura cerró en el trimestre anterior, el 27 de marzo de 2024, por lo cual durante el presente periodo se surtieron los siguientes procesos: revisión de requisitos mínimos, subsanación de requisitos mínimos, evaluación de las propuestas presentadas por los proponentes. Lo anterior conllevo a la publicación del banco preliminar de elegibles el 8 de mayo de 2024.
Capitulo Quibdó:
Para el capítulo de Quibdó la segunda convocatoria cerró en el trimestre anterior, el 15 de marzo de 2024, por lo cual durante el presente periodo se llevó a cabo el proceso de evaluación de las propuestas presentadas por los proponentes. Lo anterior conllevo a la publicación del banco preliminar de elegibles el 17 de abril de 2024.
Capitulo Tumaco:
La segunda convocatoria para el capítulo de Tumaco cerró en el trimestre anterior, el 01 de marzo de 2024, por lo cual durante el presente periodo se llevó a cabo el proceso de evaluación de las propuestas presentadas por los proponentes. Lo anterior conllevo a la publicación del banco preliminar de elegibles el 5 de abril de 2024.
Capitulo San Andrés, Providencia y Santa Catalina:
Frente al Capítulo de San Andrés, Providencia y Santa Catalina, inicialmente la convocatoria debía ser cerrada el 30 de abril de 2024, sin embargo, a la misma se le realizaron dos adendas en donde se amplió la fecha de cierre de la convocatoria, en consecuencia se dio cierre a la primera convocatoria para la selección de las 50 iniciativas del programa cuyo objetivo es “seleccionar cincuenta (50) jóvenes o equipos conformados por jóvenes entre 18 y 28 años de edad, que no se encuentren adelantando ningún tipo de estudios en instituciones de educación básica y media o instituciones de educación superior ni laboralmente activos en entidades públicas o privadas bajo ningún tipo de modalidad, con el fin de que desarrollen o mejoren significativamente productos, servicios y/o procesos basados en Ciencia, Tecnología e Innovación (CTeI), a través de la formulación e implementación de un proyecto que será susceptible de financiación y donde se involucren procesos de apropiación social del conocimiento y de innovación, en el Archipiélago de San Andrés, Providencia y Santa Catalina”, el 31 de mayo de 2024.
Teniendo en cuenta lo anterior, durante el periodo se llevaron a cabo los procesos de revisión de requisitos mínimos, subsanación de requisitos mínimos y se dio inicio al proceso evaluación de las propuestas presentadas por los proponentes el cual se extenderá hasta el 18 de julio de 2024.
</t>
    </r>
    <r>
      <rPr>
        <b/>
        <sz val="10"/>
        <color theme="1"/>
        <rFont val="Verdana"/>
        <family val="2"/>
      </rPr>
      <t xml:space="preserve">2do trimestre: Publicación del banco de elegibles.
</t>
    </r>
    <r>
      <rPr>
        <sz val="10"/>
        <color theme="1"/>
        <rFont val="Verdana"/>
        <family val="2"/>
      </rPr>
      <t xml:space="preserve">Capitulo Buenaventura:
Teniendo en cuenta el cronograma de la segunda convocatoria para la selección de los beneficiarios de la iniciativa de Jóvenes en Ciencia para la Paz – Capitulo Buenaventura; y la adenda No 1 realizada a la misma el banco definitivo de elegibles fue publicado el 16 de mayo de 2024.
Capitulo Quibdó:
Teniendo en cuenta el cronograma de la segunda convocatoria para la selección de los beneficiarios de la iniciativa de Jóvenes en Ciencia para la Paz – Capitulo Quibdó; y la adenda No 1 realizada a la misma el banco definitivo de elegibles fue publicado el 25 de abril de 2024.
Capitulo Tumaco:
Teniendo en cuenta el cronograma de la segunda convocatoria para la selección de los beneficiarios de la iniciativa de Jóvenes en Ciencia para la Paz – Capitulo Tumaco; y las adendas No 1 y No 2 realizadas a la misma el banco definitivo de elegibles fue publicado el 12 de abril de 2024.
Adicionalmente, dado que durante el proceso de las segundas convocatorias no se logro la meta para la selección de los beneficiarios en los territorios de Buenaventura, Quibdó y Tumaco; fue necesario aperturar la tercera convocatoria en cada uno de estos territorios y las cuales se llevaron a cabo de la siguiente forma:
Capitulo Buenaventura:
La tercera convocatoria tuvo como objetivo seleccionar veintitrés (23) equipos conformados por Jóvenes o equipos de jóvenes (Hasta 3) entre 18 y 28 años que a la fecha de cierre de la presente convocatoria no se encuentren adelantando ningún tipo de estudios en instituciones de educación básica y media o instituciones de educación superior ni laboralmente activos en entidades públicas o privadas bajo ningún tipo de modalidad, con el fin de que desarrollen o mejoren significativamente productos, servicios y/o procesos basados en Ciencia, Tecnología e Innovación (CTel) a través de la formulación e implementación de un proyecto que será susceptible de financiación y donde se involucren procesos de apropiación social del conocimiento, en el Distrito de Buenaventura.
Dicha convocatoria se aperturó el 20 de mayo de 2024 y cerró el 14 de junio de 2024, posteriormente se llevaron a cabo los procesos de revisión y subsanación de requisitos mínimos, así como, la evaluación de las propuestas el cual se extendió hasta el 02 de julio de 2024, en consecuencia, el banco preliminar y definitivo de elegibles se reportará en el siguiente periodo.
Capitulo Quibdó:
La tercera convocatoria tuvo como objetivo seleccionar diecinueve (19) jóvenes o equipos de jóvenes (hasta 3) entre 18 y 28 años de edad que a la fecha de cierre de la presente convocatoria no se encuentren adelantando ningún tipo de estudios en instituciones de educación básica y media o instituciones de educación superior ni laboralmente activos en entidades públicas o privadas bajo ningún tipo de modalidad, con el fin de que desarrollen o mejoren significativamente productos, servicios y/o procesos basados en Ciencia, Tecnología e Innovación (CTel) a través de la formulación e implementación de un proyecto que será susceptible de financiación y donde se involucren procesos de apropiación social del conocimiento, en el municipio de Quibdó.
Dicha convocatoria se aperturó el 29 de abril de 2024 y cerró el 14 de mayo de 2024, posteriormente se llevaron a cabo los procesos de revisión y subsanación de requisitos mínimos, así como, la evaluación de las propuestas, lo cual se materializó en la publicación del banco preliminar de elegibles el 29 de mayo de 2024 y posteriormente el banco definitivo de elegibles se publicó el 05 de junio de 2024.   
Capitulo Tumaco:
La tercera convocatoria tuvo como objetivo seleccionar doce (12) jóvenes o equipos de jóvenes (hasta 3) entre 18 y 28 años de edad que a la fecha de cierre de la presente convocatoria no se encuentren adelantando ningún tipo de estudios en instituciones de educación básica y media o instituciones de educación superior ni laboralmente activos en entidades públicas o privadas bajo ningún tipo de modalidad, con el fin de que desarrollen o mejoren significativamente productos, servicios y/o procesos basados en Ciencia, Tecnología e Innovación (CTel) a través de la formulación e implementación de un proyecto que será susceptible de financiación y donde se involucren procesos de apropiación social del conocimiento, en el Distrito de San Andrés de Tumaco.
Dicha convocatoria se aperturó el 16 de abril de 2024 y cerró el 26 de abril de 2024, posteriormente se llevaron a cabo los procesos de revisión y subsanación de requisitos mínimos, así como, la evaluación de las propuestas, lo cual se materializó en la publicación del banco preliminar de elegibles el 15 de mayo de 2024 y posteriormente el banco definitivo de elegibles se publicó el 21 de mayo de 2024.   </t>
    </r>
  </si>
  <si>
    <t>1er Trimestre: Informe preliminar que brinde una orientación y ruta definida en la definición del Cupo para la vigencia 2024
1.Solicitud de cupo 2024 para suplir los traslados de cupos de la vigencia 2023.
Esta solicitud se sustenta en lo establecido en el artículo 96 de la ley 2277 de 2022, donde se establece que: “Los contribuyentes que hubieren acreditado las condiciones para acceder a las tarifas diferenciales y demás beneficios tributarios derogados o limitados mediante la presente ley, podrán disfrutar del respectivo tratamiento durante la totalidad del término otorgado en la legislación bajo la cual se consolidaron las respectivas situaciones jurídicas, en cuanto ello corresponda”.
Teniendo en cuenta lo anterior, existe una solicitud por 170.140 millones de pesos, relacionados con traslados presupuestales de proyectos que habían sido aprobados en convocatorias anteriores al 2023, y que tienen el derecho según lo establecido en la ley y el acuerdo 32 del Consejo Nacional de Beneficios tributarios. Por parte de las mesas técnicas del CNBT, se estableció que esta solicitud se realizara por separado de la solicitud del cupo oficial para la vigencia 2024, dada la urgencia para justificar el cupo a estos proyectos.
2.Solicitud de cupo 2024 para beneficio tributarios.
En las mesas técnicas del CNBT, y la reunión sostenida el 14 de Marzo con el equipo del DNP y Minhacienda, se definieron tres escenarios que fueron enviados a los equipos de los consejeros, en busca a definir un cupo sustentado con cifras e indicadores.  En sesión del Pre CNBT, se dio visto bueno a los tres escenarios para ser presentado a los consejeros, teniendo presente que es necesario los resultados de la evaluación de impacto, para justificar un cupo más alto.
3.Costo Fiscal de los beneficios tributarios.
En la sesión del Pre CNBT del 22 de Marzo, se presentaron diferentes escenarios y se acordó con Minhacienda, calcular el costo fiscal de la propuesta seleccionada para presentar al CONFIS una vez realizado el CNBT.  Sin embargo y debido a las directrices del Consejo Superior de Política Fiscal -CONFIS  , se hace necesario contar con los resultados de la evaluación de impacto 2018-2022, para poder justificar la solicitud de cupo de Minhacienda.
Esta Evaluación estará a cargo del Departamento Nacional de Planeación y contará con el apoyo de  MinCiencias, donde se ha trabajado el diseño de este estudio, se ha  recopilado la información correspondiente  y validado  la información de las vigencias a evaluar, estos avances se obtuvieron en las reuniones realizadas el 16 de noviembre, 21 de noviembre,28 de noviembre,  30 de noviembre  y 5 de diciembre de 2023. Para la vigencia 2024, nos reunimos el  14 de febrero y 15 de marzo de 2024; donde nos informaron que habían recibido la información de las bases de la DIAN y estaba a la espera de los microdatos de las bases de las encuestas EAM y EDIT para cruzar con las bases suministradas por el MinCiencias. El DNP estima que el estudio estará listo para finales del mes de mayo.</t>
  </si>
  <si>
    <r>
      <t xml:space="preserve">2do Trimestre: Solicitud de cupo CONFIS 2024 y planeación Convocatoria Inversión 2024
</t>
    </r>
    <r>
      <rPr>
        <sz val="10"/>
        <color theme="1"/>
        <rFont val="Verdana"/>
        <family val="2"/>
      </rPr>
      <t xml:space="preserve">Para el segundo trimestre la Secretaría Técnica del CNBT está apoyando la evaluación de impacto solicitada por el CONFIS, y a su vez realiza seguimiento a los avances del DNP quien es el responsable del documento. Esta evaluación tiene como objetivo principal identificar la efectividad e impacto de los Beneficios Tributarios en el sector productivo. El CONFIS ha solicitado esta evaluación para poder medir y aprobar el cupo de la vigencia fiscal 2024. 
Por tal motivo, se ha solicitado el ajuste del Plan Anual de Mecanismos, toda vez que se planea aperturar la convocatoria en el cuarto trimestre del año fiscal para medir el número de empresas que ejecutan proyectos de investigación y desarrollo, y que se benefician del cupo de inversión mediante crédito fiscal y descuentos durante la vigencia fiscal. Se cumple con la solicitud del cupo CONFIS 2024, sin embargo, ya que no se cuenta con la versión final de la evaluación de impacto para aprobación del cupo 2024 no se ha generado la planeación de la convocatoria de inversión. De acuerdo con lo establecido en la ley 2277 de 2022 - Reforma Tributaria, articulo 256, parágrafo 6, El CONFIS aprobará anualmente, con base en lo solicitado por el CNBT, un monto máximo total del descuento y de Crédito Fiscal por Inversiones en CTel. El Gobierno nacional podrá definir mediante reglamento que un porcentaje específico del monto máximo total del descuento en proyectos de investigación, desarrollo tecnológico e innovación en Micro, Pequeñas y medianas empresas (Mipymes).
 </t>
    </r>
  </si>
  <si>
    <r>
      <rPr>
        <b/>
        <sz val="10"/>
        <color theme="1"/>
        <rFont val="Verdana"/>
        <family val="2"/>
      </rPr>
      <t xml:space="preserve">2do Trimestre: Implementar mecanismos que promuevan la financiación proyectos de investigación, desarrollo científico e innovación en ciencias agrícolas
</t>
    </r>
    <r>
      <rPr>
        <sz val="10"/>
        <color theme="1"/>
        <rFont val="Verdana"/>
        <family val="2"/>
      </rPr>
      <t>La Dirección de Gestión de Recursos para la CTeI (DGR) tiene entre sus funciones el “diseño de los mecanismos de financiación para el desarrollo de actividades de CTeI, de acuerdo con las políticas de CTeI definidas por el Ministerio”. En ese sentido, la DGR tiene un gran reto relacionado con la reingeniería de los mecanismos de CTeI existentes y la implementación de nuevos que involucren la integración de actividades de CTeI (investigación, transferencia y uso del conocimiento, vocaciones científicas y tecnológicas en NNA, formación y vinculación de capital humano de alto nivel) y, para dar respuesta la política orientada por Misiones, en este caso puntual a los mecanismos que promueven la financiación de proyectos en ciencias agrícolas.
Para el segundo trimestre del año se vienen adelantando acciones en el marco de la construcción de la convocatoria SENAINNOVA 2024 "Fomento a la innovación y desarrollo tecnológico para contribuir a los retos asociados al derecho a la alimentación", la cual se tiene como objetivo fomentar el Desarrollo Tecnológico y la Innovación en las Microempresas y Organizaciones Productivas Rurales, mediante la financiación de proyectos de CTeI que contribuyan a la disponibilidad, acceso, uso y estabilidad en la producción de alimentos, así como al fortalecimiento de capacidades regionales que permitan el desarrollo de un campo productivo y sostenible. 
●	Desarrollo Tecnológico e Innovación para la producción sostenible orientada al incremento de la disponibilidad de alimentos.
●	Desarrollo Tecnológico e Innovación para el aseguramiento del acceso a los alimentos.
●	Desarrollo Tecnológico e Innovación en utilización de alimentos para mejorar su calidad y la condición nutricional de la población.
●	Tecnologías de Información y Comunicación aplicadas a la Agricultura.
Al corte de este trimestre se vienen definiendo nuevos instrumentos para la estructuración y aprobación de los términos de referencia. De igual forma en el segundo trimestre se trabajo con el SENA en una adición de recursos para la convocatoria 2024, a la fecha aun se esta en negociación con la entidad, razón por lo cual la  Apertura de la convocatoria para fomentar la innovación, el desarrollo tecnológico en las Microempresas y Organizaciones Productivas Rurales se espera de apertura en el tercer trimestre</t>
    </r>
  </si>
  <si>
    <r>
      <t xml:space="preserve">2do Trimestre: Implementar mecanismos que promuevan la financiación proyectos de investigación, desarrollo científico e innovación en transición Energética
</t>
    </r>
    <r>
      <rPr>
        <sz val="10"/>
        <color theme="1"/>
        <rFont val="Verdana"/>
        <family val="2"/>
      </rPr>
      <t>La Dirección de Gestión de Recursos para la CTeI (DGR) tiene entre sus funciones el “diseño de los mecanismos de financiación para el desarrollo de actividades de CTeI, de acuerdo con las políticas de CTeI definidas por el Ministerio”. En ese sentido, la DGR tiene un gran reto relacionado con la reingeniería de los mecanismos de CTeI existentes y la implementación de nuevos que involucren la integración de actividades de CTeI (investigación, transferencia y uso del conocimiento, vocaciones científicas y tecnológicas en NNA, formación y vinculación de capital humano de alto nivel) y, para dar respuesta la política orientada por Misiones, en este caso puntual a los mecanismos que promueven la financiación de proyectos en transición Energética. Con corte al segundo trimestre del año 2024, la Dirección de Gestión de Recursos para la CTeI del Ministerio de Ciencia, Tecnología e Innovación abrió los siguientes mecanismos asociados a proyectos de investigación, desarrollo científico e innovación en transición Energética, con el objetivo de garantizar el acceso a una energía asequible, segura, sostenible y moderna: Energía Asequible y no Contaminante. ● Convocatoria de comunidades energéticas Se han adelantado gestiones para la concertación de términos de referencia con los aliados Ecopetrol y Ministerio de Minas, de igual forma se han realizado gestiones de coordinación con diferencia dependencia del MinCiencias tales como la dirección de Ciencia, Dirección de apropiación social del conocimiento, Dirección de Desarrollo Tecnológico e innovación y grupo DGR Mecanismos. El mecanismo estaba inicialmente previsto para tuviera apertura en el segundo trimestre del 2024, sin embargo, se observó necesario aplazar su fecha de apertura para el tercer trimestre en consideración a que se debieron incorporar aspectos de apropiación social de conocimiento y lecciones aprendidas de convocatorias anteriores que ha lanzado el ministerio para grupos de interés de la convocatoria, en especial asociaciones de base comunitaria, lo que implico ajustes en los términos y socialización con aliados. ● Convocatoria retos 946-2023 La convocatoria cerró el 30 de abril de 2024, se presentaron un total de 22 propuestas de las cuales 13 superaron la fase de verificación documental y subsanaciones, actualmente se encuentra en fase de evaluación y los resultados serán entregados durante el tercer trimestre del 2024. ● 951-2021 Convocatoria Fortalecimiento del Conocimiento Geocientífico y Tecnológico de las Fuentes No Convencionales de Energía y la Captura, Almacenamiento y Uso de CO2 1. Solicitud del CDR Global de la Convocatoria (CDR No. 19571-2021) 2. Estructuración de los términos de referencia con la Agencia Nacional de Hidrocarburos y acompañamiento de delegado de la Dirección de Ciencia. 3. Socialización de los términos con el Director de Gestión de Recursos para la CTeI. 4. Demás reuniones de trabajo realizadas con la Agencia Nacional de Hidrocarburos sobre la estructuración de la convocatoria. 5. Revisión continua del cronograma para su ajuste. ● 951-2021 Convocatoria Fortalecimiento del Conocimiento Geocientífico y Tecnológico de las Fuentes No Convencionales de Energía y la Captura, Almacenamiento y Uso de CO2 Las actividades realizadas por la DGR fueron: 1. Estructuración de los términos de referencia con la Agencia Nacional de Hidrocarburos y acompañamiento de delegado de la Dirección de Ciencia. 2. Socialización de los términos con la Viceministra de Talento y Apropiación Social, María Camila Díaz. 3. Presentación de los términos de referencia de la Convocatoria para aprobación, ante el Comité Técnico y Coordinador del Convenio 991/710-2023. 4. Demás reuniones de trabajo realizadas con la Agencia Nacional de Hidrocarburos sobre la estructuración de la convocatoria. 5. Revisión continua del cronograma para su ajuste. 6. Solicitud de conceptos por parte de jurídica, financiera, verificación de requisitos, propiedad intelectual, de los términos de referencia, y realización de la correspondiente mesa técnica y elaboración de acta. 7. Elaboración de presentaciones para presentación de los términos de referencia ante el Despacho Ministerial y para los diferentes comités. 8. Parametrización del formulario SIGP de la Convocatoria, y revisión del formulario (pruebas). 9. Socialización de la Convocatoria con el Equipo de Atención al Ciudadano. 10. Presentación de los términos de referencia de la Convocatoria, ante el Comité de la DGR para su aprobación. 11. Realización del trámite de apertura de la Convocatoria en la página electrónica de MinCiencias. 12. Socialización de la convocatoria a la comunidad en general. 13. Respuesta a las PQRs recibidas.</t>
    </r>
  </si>
  <si>
    <r>
      <rPr>
        <b/>
        <sz val="10"/>
        <rFont val="Verdana"/>
        <family val="2"/>
      </rPr>
      <t xml:space="preserve">3er Trimestre Implementar mecanismos que promuevan la financiación proyectos de investigación, desarrollo científico e innovación en transición Energética
</t>
    </r>
    <r>
      <rPr>
        <sz val="10"/>
        <rFont val="Verdana"/>
        <family val="2"/>
      </rPr>
      <t xml:space="preserve">Para el tercer trimestre de 2024, los mecanismos asociados a proyectos de investigación, desarrollo científico e innovación en transición energética, cuyo objetivo es garantizar el acceso a una energía asequible, segura, sostenible y moderna, se encuentran en proceso de desarrollo.
Por un lado, la convocatoria 956, titulada 'Convocatoria para el apoyo a proyectos de I+D+i que contribuyan a resolver retos tecnológicos propuestos por los centros de innovación de la red Econova de Ecopetrol bajo el modelo de innovación abierta', tiene como fecha estimada para la publicación del banco definitivo de elegibles el 7 de octubre.
De otra parte, la convocatoria 951, 'Convocatoria para el fortalecimiento del conocimiento geocientífico y tecnológico de las fuentes no convencionales de energía y la captura, almacenamiento y uso de CO2', está actualmente en proceso de evaluación. </t>
    </r>
  </si>
  <si>
    <r>
      <rPr>
        <b/>
        <sz val="10"/>
        <color theme="1"/>
        <rFont val="Verdana"/>
        <family val="2"/>
      </rPr>
      <t xml:space="preserve">2do Trimestre: Diseño y socialización del mecanismo para Pueblos Indígenas	</t>
    </r>
    <r>
      <rPr>
        <sz val="10"/>
        <color theme="1"/>
        <rFont val="Verdana"/>
        <family val="2"/>
      </rPr>
      <t xml:space="preserve">
Durante el segundo trimestre del añ0 2024, se elaboró la propuesta de los términos de referencia para el mecanismo de convocatoria para pueblos indígenas. Este documento fue revisado por la DGR en una primera mesa técnica, en la que se realizaron ajustes a la estructura del documento. Luego de esta mesa técnica, se realizó una nueva jornada de trabajo, con la participación de la OAPII, el equipo de mecanismos de la DGR, los equipos de jurídica y financiera de la DGR, entre otros equipos, para revisar los ajustes de la convocatoria y sus anexos. Posterior a la mesa técnica, se remitió a la Mesa Permanente de Concertación de pueblos indígenas la propuesta de las líneas temáticas para la convocatoria, sin embargo, en el espacio político realizado por la MPC el 18 de junio, en el que participaron las viceministras, la directora de ciencia y el director de planeación, las organizaciones indígenas solicitaron desarrollar mesas técnicas de construcción participativa de la convocatoria. Este proceso de las mesas técnicas está en trámite, pues requiere de presupuesto.
En lo referente a los términos de referencia y en vista de que este mecanismo debe ser concertado con la Mesa Permanente de Concertación de Pueblos Indígenas, se remitieron las líneas temáticas a este espacio de las organizaciones indígenas. En el espacio político realizado por la MPC el 18 de junio, en el que participaron las viceministras, la directora de ciencia y el director de planeación, las organizaciones indígenas solicitaron desarrollar mesas técnicas de construcción de la convocatoria. El día 20 de junio se realizó una mesa accidental con la MPC en la que el Ministerio acordó destinar presupuesto aparte de los dos mil millones de pesos para la convocatoria, para las mesas técnicas. Dicho proceso está en trámite.
</t>
    </r>
  </si>
  <si>
    <r>
      <rPr>
        <b/>
        <sz val="10"/>
        <color theme="1"/>
        <rFont val="Verdana"/>
        <family val="2"/>
      </rPr>
      <t>2do Trimestre: Diseño y socialización del mecanismo para Pueblos Indígenas</t>
    </r>
    <r>
      <rPr>
        <sz val="10"/>
        <color theme="1"/>
        <rFont val="Verdana"/>
        <family val="2"/>
      </rPr>
      <t xml:space="preserve">
Durante el segundo trimestre se realizó el diseño del mecanismo para el pueblo Negro, Afro, Raizal y Palenquero, sin embargo, al requerirse un proceso de concertación con la Comisión Séptima del Espacio Nacional de Consulta Previa, no se ha logrado realizar dicha socialización. En este trimestre se han realizado las acciones logísticas y de planeación correspondientes para poder desarrollar dichas mesas pero no ha sido posible, se espera que en el tercer trimestre, se puedan realizar las mesas de trabajo de diseño y socialización del mecanismo para el pueblo Negro, Afro, Raizal  Palenquero. Se han desarrollado mesas técnicas con la Dirección de Asuntos Afro del Ministerio del Interior, para dialogar sobre el desarrollo de las mesas técnicas con la Comisión Séptima del Espacio Nacional de Consulta Previa, sin embargo, dadas las consideraciones logísticas y de planeación, aún no se han realizado las mesas técnicas con la Comisión Séptima</t>
    </r>
  </si>
  <si>
    <r>
      <rPr>
        <b/>
        <sz val="10"/>
        <rFont val="Verdana"/>
        <family val="2"/>
      </rPr>
      <t>3er Trimestre: Diseño y socialización del mecanismo para Pueblos Indígenas</t>
    </r>
    <r>
      <rPr>
        <sz val="10"/>
        <rFont val="Verdana"/>
        <family val="2"/>
      </rPr>
      <t xml:space="preserve">
Durante el tercer trimestre se avanzó en el proceso de acercamiento a la Dirección de Asuntos Afro del Ministerio del Interior, así como a la Comisión Séptima del Espacio Nacional de Consulta previa. Se realizaron solicitudes a través de oficios al Ministerio del Interior para convocar a la Comisión Séptima, pero no se recibió respuesta. El 16 de septiembre se participó en un espacio citado por la Comisión Segunda del ENCP para hacer seguimiento al acuerdo, se definió que MinCiencias convocará al DANE y a MINTIC para una reunión en la sede de MinCiencias, pues estas dos entidades también tienen compromisos con la Comisión Séptima del ENCP. El 19 de septiembre se realizó la mesa de trabajo con delegados de la Comisión Séptima y MINTIC, y se dejó como propuesta que las fechas tentativas para la concertación serían del 13-20 de octubre. MINTIC se comprometió a costar transportes y reembolsos, MinCiencias se comprometió a costear refrigerios, punto de hidratación, estación de café y salón para 8 días de trabajo. El 23 de septiembre de 2024, se recibió comunicación oficial por parte de la Comisión Séptima en la que se aprobaba la propuesta de realizar las mesas de concertación con MINTIC y MinCiencias de los días 13 al 20 de octubre en Santiago de Cali</t>
    </r>
  </si>
  <si>
    <r>
      <rPr>
        <b/>
        <sz val="10"/>
        <color theme="1"/>
        <rFont val="Verdana"/>
        <family val="2"/>
      </rPr>
      <t>3er Trimestre: Tarea: Seguimiento al plan operativo</t>
    </r>
    <r>
      <rPr>
        <sz val="10"/>
        <color theme="1"/>
        <rFont val="Verdana"/>
        <family val="2"/>
      </rPr>
      <t xml:space="preserve">
Para el tercer trimestre, se llevó a cabo la legalización del Convenio Especial de Cooperación No. 117-2024. Una vez aprobados los entregables requeridos por parte de la supervisión, conforme a lo establecido en la cláusula séptima del convenio, se gestionó la solicitud de desembolso ante el Fondo Francisco José de Caldas (FFJC). Este desembolso, correspondiente al valor total de $2.250.000.000 (dos mil doscientos cincuenta millones de pesos), se encuentra en trámite para su ejecución.
El monto se distribuye de la siguiente manera:
• $1.859.400.000 (un mil ochocientos cincuenta y nueve millones cuatrocientos mil pesos) a la cuenta bancaria del CRIC.
• $390.600.000 (trescientos noventa millones seiscientos mil pesos) a la cuenta bancaria del CREPIB.
Dicha solicitud de desembolso se fundamenta en la aprobación de los productos que habilitan este proceso, notificados a las entidades cooperantes mediante el radicado No. 20240010403S. En seguimiento a esto, se continúan las gestiones correspondientes para la ejecución del desembolso. Entre el 30 de julio y el 30 de septiembre de 2024, se realizaron diversas actividades relacionadas con el seguimiento y supervisión del convenio, tales como: la socialización del cronograma de reuniones de seguimiento que se llevarán a cabo en Bogotá, Cauca y Boyacá, con fechas específicas para encuentros mensuales; la definición de lineamientos para el apoyo técnico a la supervisión; la revisión de informes técnicos y financieros, para lo cual se estableció un cronograma de entrega en octubre de 2024, diciembre de 2024, febrero de 2025 y julio de 2025; y la realización de tres visitas de seguimiento técnico en el Cauca, de acuerdo con las actividades y objetivos del proyecto.
Posteriormente, se presentaron los informes de actividades correspondientes a los periodos del 30 de julio al 6 de septiembre, y del 6 de septiembre al 20 de septiembre, con el objetivo de consolidarlos y entregarlos al equipo de seguimiento de la DDTI. Durante las semanas 1 y 2 de septiembre, se revisó el Plan Operativo, llegando a acuerdos sobre los entregables vinculados a subactividades y solicitando la ampliación de sub-rubros para el seguimiento financiero. Asimismo, se conformó el Comité Técnico, conforme a lo establecido en la CLÁUSULA DÉCIMA TERCERA, y se solicitaron oficios de asignación a las entidades cooperantes. Se consolidaron los documentos necesarios para facilitar el pre-diligenciamiento de los formatos de seguimiento técnico-financiero y se habilitó un repositorio digital con una estructura clara de subcarpetas para la gestión de la documentación del convenio. El 16 de septiembre, se llevó a cabo una sesión de aclaración con CREPIB sobre la presentación del reporte financiero, con un enfoque particular en el rubro "Servicios Tecnológicos", que estaba pendiente de aprobación. Se recibió el Plan Operativo revisado, que contenía observaciones sobre los entregables, los cuales serían aprobados en el Comité Técnico.
El 24 de septiembre de 2024, se celebró el primer Comité Técnico, donde se revisó el estado actual de la ejecución del convenio, presentando avances en las actividades de los objetivos 1 y 3, enfocándose en el análisis de productividad, competitividad y la colaboración con la Universidad Autónoma Intercultural Indígena del CRIC. Además, se resolvieron dudas sobre facturación y servicios tecnológicos. Se revisó y aprobó el Plan Operativo en su aspecto técnico, y se acordaron los entregables clave de las actividades. Además, se programó un Comité Técnico extraordinario para dar aprobación a la parte financiera del plan operativo y su cronograma, con el fin de obtener la aprobación total para la presentación de los primeros informes técnicos financieros. Una vez aprobado este plan operativo, servirá como base para proporcionar los insumos necesarios para la correcta instrucción en el diligenciamiento de los formatos de los informes técnicos y financieros. Por ello, se generó una agenda para una capacitación, dirigida por el equipo de seguimiento de la DDTI, enfocada en el diligenciamiento de los formatos y la documentación requerida para la presentación de los informes de seguimiento técnico-financiero, en el marco de la supervisión.</t>
    </r>
  </si>
  <si>
    <r>
      <rPr>
        <b/>
        <sz val="10"/>
        <color theme="1"/>
        <rFont val="Verdana"/>
        <family val="2"/>
      </rPr>
      <t>2do Trimestre: Avance en la implementación del Programa Ecosistemas de Ciencia y Paz para la Transformación Territorial</t>
    </r>
    <r>
      <rPr>
        <sz val="10"/>
        <color theme="1"/>
        <rFont val="Verdana"/>
        <family val="2"/>
      </rPr>
      <t xml:space="preserve">
1. Se definió el mecanismo de Convocatoria (100%). En este trimestre se logró avanzar en el diseño y publicación (14 de junio) de la Convocatoria 956 Ecosistemas de Ciencia y Paz para la Transformación Territorial (https://minciencias.gov.co/convocatorias/convocatoria-956-ecosistemas-ciencia-y-paz-para-la-transformacion-territorial ), con cierre el 16 de agosto.
2. Con respecto a la contratación, hacia el 21 de octubre se tendrá un banco definitivo de elegibles y financiables de proyectos (40%).
3. No se ha iniciado la ejecución del programa, hasta que no se definan los proyectos elegibles y se avance en el proceso de contratación.
La convocatoria 956 cuenta con dos líneas temáticas: 
Línea temática 1 Fortalecimiento de sistemas agrícolas y/o pesqueros sostenibles, con tres sublíneas temáticas: 1.1. Investigación y/o desarrollo tecnológico e implementación de prácticas agroecológicas y/o acuicultura ecológica; 1.2. Investigación y desarrollo tecnológico para la pesca sostenible; y, 1.3. Investigación y desarrollo tecnológico para la transformación y/o conservación de alimentos.
Línea temática 2. Usos alternativos de planta de cannabis y hoja de coca, con dos sublíneas temáticas: 2.1. Generación de conocimiento para usos sostenibles de la planta de cannabis y hoja de coca; y, 2.2. Estandarización de variedades de la planta de cannabis.
</t>
    </r>
    <r>
      <rPr>
        <b/>
        <sz val="10"/>
        <color theme="1"/>
        <rFont val="Verdana"/>
        <family val="2"/>
      </rPr>
      <t xml:space="preserve">2do Trimestre: Planeación Diseño y producción de contenidos audiovisuales publicaciones digitales y diálogos sonoros para la divulgación de la CTeI	</t>
    </r>
    <r>
      <rPr>
        <sz val="10"/>
        <color theme="1"/>
        <rFont val="Verdana"/>
        <family val="2"/>
      </rPr>
      <t xml:space="preserve">
En el segundo trimestre se avanzó en las diversas actividades que generaron treinta y seis (36) productos para cumplir con éxito con el reporte. Como publicaciones digitales se realizó una (1) versión digital del libro ?Cartas a la Ciencia?, también se realizaron publicaciones digitales de dos (2) cómics; ?Infinitas: Mujeres Abrecaminos? e ?Infinitas: Guardianas de Saberes?, los cuales pretenden ser una fuente de inspiración para futuras generaciones, mostrando a mujeres en la academia, campesinas e indígenas, comprometidas con su vocación científica. Se culminó al 100% la post de la serie Origen Colombia completando los trece (13) capítulos faltantes de 4 minutos de duración y las veinticinco reducciones (25) de 2 minutos de duración. En el mes de junio se hizo el lanzamiento y publicación de los ocho (8) episodios de ?La Liga de la Ciencia?, un podcast que invita a explorar cómo los personajes icónicos de la cultura pop pueden ayudar a resolver los desafíos más urgentes de Colombia
El tipo de público de los contenidos audiovisuales y multiformato es público general (no especializado), para el caso de los cómics es público infantil y juvenil.
El avance presupuestal de la iniciativa correspondiente a contenidos audiovisuales y multiformato es del 80% que abarca un estimado de $777.038.801 (SETECIENTOS SETENTA Y SIETE MILLONES TREINTA Y OCHO MIL OCHOCIENTOS UN PESOS M/L) El origen de estos recursos asignados a la Estrategia de Divulgación y Comunicación de la CteI corresponde al Otrosí no 5 del Contrato de administración de proyectos No 80740-720-2019 celebrado entre Fiducoldex S.A y Avanciencia, firmado el 23 de junio de 2023.
En resumen, el segundo trimestre fue un período productivo, con la creación de diversas publicaciones digitales, como un libro y cómics inspiradores, y la culminación de la serie Origen Colombia. Además, se lanzó el pódcast "La Liga de la Ciencia", que vincula la cultura pop con la resolución de problemas en Colombia. Estas actividades no solo divulgan y resaltan el papel de la ciencia y las mujeres en la sociedad, sino que también buscan inspirar y educar a futuras generaciones.
</t>
    </r>
    <r>
      <rPr>
        <b/>
        <sz val="10"/>
        <color theme="1"/>
        <rFont val="Verdana"/>
        <family val="2"/>
      </rPr>
      <t>2do Trimestre: Diseñar espacios de valor en el que se posicionen contenidos de divulgación de CTeI con participación de público</t>
    </r>
    <r>
      <rPr>
        <sz val="10"/>
        <color theme="1"/>
        <rFont val="Verdana"/>
        <family val="2"/>
      </rPr>
      <t xml:space="preserve">
Lanzamiento Cartas a la Ciencia: El libro "Cartas a la ciencia – Querida ciencia: así te conozco" es una recopilación de cartas escritas por jóvenes de diversas regiones de Colombia, quienes a través de sus experiencias personales, exploran el significado de la ciencia en sus vidas. El lanzamiento del libro se llevó a cabo en el Museo Interactivo Maloka, una entidad que fomenta la pasión por el aprendizaje y fortalece los vínculos entre ciencia, tecnología e innovación. Durante el evento, se invitó a algunos de los jóvenes autores, representando la diversidad de sus regiones, lo que permitió una radiografía de las situaciones que enfrentan las infancias y adolescencias en Colombia. Este encuentro promovió la democratización del conocimiento y enriqueció la cultura ciudadana, al permitir un diálogo público sobre la ciencia y su alcance.
Webinar #PregúntaleALaCiencia: Del 28 de enero a 27 de febrero, y a través del YouTube del MinCiencias y el Facebook de Todo es ciencia, se realizó la estrategia #PregúntaleALaCiencia, en el cual el Ministerio habilitó un campo de comunicación entre científicos y la ciudadanía para fortalecer y mejorar la cultura científica alrededor de la actual emergencia que enfrenta el país. Este espacio busca brindar herramientas para un mejor entendimiento de las causas y consecuencias de los incendios forestales, asi´ como los procesos de mitigación y restauración ecológica que les proceden. El objetivo es el desarrollo de una discusión con base en la evidencia mientras conecta el desarrollo científico- tecnológico con las necesidades que sean identificadas por las instituciones y comunidades 
FILBO: En abril de 2024, el Ministerio de Ciencia, Tecnología e Innovación participó en la FilBo con el objetivo de acercar al público a temas científicos prioritarios y promover la ciencia como bien común. Alineado con el tema de la feria "Lee la naturaleza", la agenda incluyó actividades diversas para el debate y el aprendizaje sobre inteligencia artificial, derecho a la ciencia, gestión ambiental, territorialización de la ciencia y diplomacia científica. En colaboración con la academia, sociedad civil y entidades como la Cámara Colombiana del Libro, el Ministerio fomentó la participación ciudadana y la divulgación de la Ciencia, Tecnología e Innovación (CTeI), involucrando a una amplia audiencia en diálogos culturales y científicos, y presentando programas y proyectos con enfoque diferencial.
</t>
    </r>
    <r>
      <rPr>
        <b/>
        <sz val="10"/>
        <color theme="1"/>
        <rFont val="Verdana"/>
        <family val="2"/>
      </rPr>
      <t>2do Trimestre: Experiencias fortalecidas con apropiación social del conocimiento - Programa A Ciencia Cierta, economía circular</t>
    </r>
    <r>
      <rPr>
        <sz val="10"/>
        <color theme="1"/>
        <rFont val="Verdana"/>
        <family val="2"/>
      </rPr>
      <t xml:space="preserve">
En la sexta versión del programa A Ciencia Cierta: Circula saberes, teje oportunidades, fueron seleccionadas para ser financiadas 17 alianzas conformadas por organizaciones comunitarias y grupos de investigación. En el año 2023 se llevó a cabo la contratación de 16 de las alianzas y se avanzó con la entrega de 11 desembolsos .
Para el periodo reportado se llevaron a cabo 5 desembolsos adicionales y se avanzó en la legalización del contrato pendiente. Se presentan como evidencia de la gestión los reportes generados por MGI de los 5 desembolsos realizados y se anexa solicitud de elaboración del contrato faltante con la  organización CORPAGROC, con fecha 11 de junio de 2024; la legalización del contrato se realizará en el transcurso del tercer trimestre de 2024.
Describa estratégicamente si se cumple o no el avance de la iniciativa para el periodo a reportar.*
La ejecución de la sexta versión de A Ciencia Cierta cumplió con los avances estipulados para el periodo, se hicieron los desembolsos de los contratos, y a pesar de quedar faltante la legalización del contrato pendiente, se realizaron todos los trámites administrativos necesarios para que al inicio del tercer trimestre se haga la firma del contrato.
Esta versión del programa se dirigió a grupos de interés del SNCTeI que, en alianza con organizaciones de base comunitaria, entendidas como grupos de personas de múltiples características (edad, género, escolaridad, raza, entre otras) que se organizan de manera voluntaria y comparten objetivos, intereses, territorios, necesidades o problemas para lograr un fin común, que estén interesados en promover prácticas de economía circular. El programa se desarrolla en 17 municipios de 11 departamentos. Para el primer semestre del 2024 se llevaron a cabo 5 de los desembolsos pendientes y se avanzó en la legalización la contratación de la alianza que se encontraba pendiente.
</t>
    </r>
    <r>
      <rPr>
        <b/>
        <sz val="10"/>
        <color theme="1"/>
        <rFont val="Verdana"/>
        <family val="2"/>
      </rPr>
      <t>2do Trimestre: Fortalecer Centros de Ciencia reconocidos</t>
    </r>
    <r>
      <rPr>
        <sz val="10"/>
        <color theme="1"/>
        <rFont val="Verdana"/>
        <family val="2"/>
      </rPr>
      <t xml:space="preserve">
Durante el periodo reportado aún no se realiza la apertura de la convocatoria de fortalecimiento de centros de ciencia reconocidos, ya que está pendiente por definir el retorno del presupuesto de esta convocatoria, el cuál se encuentra dentro del Convenio 405-2021 con la OEI. En cuanto al fortalecimiento general de Centros de Ciencia, se hizo acompañamiento al proceso de solicitud de reconocimiento a 9 centros, entre ellos la gestión interna de la solicitud del reconocimiento del Jardín Botánico de Medellín.  Se diseñaron los talleres para la socialización y pilotaje de los instrumentos para la gestión de la Apropiación Social del Conocimiento en Centros de Ciencia (versión presencial y virtual), y se realizó un taller presencial en Popayán con el Jardín Botánico de Popayán y el Museo de Historia Natural de la U. del Cauca. Adicionalmente se programaron talleres virtuales y pilotajes para desarrollar en el mes de julio con el centro Fundación Diamante de la Aguas (Guaviare) y Centro Francisco José de Caldas.
</t>
    </r>
    <r>
      <rPr>
        <b/>
        <sz val="10"/>
        <color theme="1"/>
        <rFont val="Verdana"/>
        <family val="2"/>
      </rPr>
      <t>2do Trimestre: Preparación y Diseño de la estrategia de fortalecimiento de los CODECTI</t>
    </r>
    <r>
      <rPr>
        <sz val="10"/>
        <color theme="1"/>
        <rFont val="Verdana"/>
        <family val="2"/>
      </rPr>
      <t xml:space="preserve">
Los documentos adjuntos en el reporte de este trimestre dan cuenta de la planeación para las acciones e iniciativas de acompañamiento por parte del equipo de Capacidades Territoriales ("Territorialización") dentro de las que se destacan las orientadas al fortalecimiento de la gobernanza de los actores de los sistemas departamentales de Ciencia, Tecnología e Innovación. Los documentos presentan fundamentación teórico-conceptual alrededor de las acciones que debe emprender el equipo de Capacidades Territoriales relacionadas con el fortalecimiento de la gobernanza de los ecosistemas territoriales de Ciencia, Tecnología e Innovación. El programa "Tejiendo redes con-ciencia en los territorios" tiene como objeto "Fortalecer los Ecosistemas Territoriales de Ciencia, Tecnología e Innovación (CTeI) aumentando las capacidades de los actores territoriales para usar la CTeI en la solución de sus desafíos. Esto se logrará mediante la consolidación del tejido institucional que integra la CTeI en las políticas públicas territoriales y el diseño e implementación de mecanismos e iniciativas adaptadas al contexto local, que fomentan la coordinación, colaboración e intercambio entre los sectores público, privado, académico y la sociedad civil, con un enfoque territorial, participativo y diferencial".
</t>
    </r>
    <r>
      <rPr>
        <b/>
        <sz val="10"/>
        <color theme="1"/>
        <rFont val="Verdana"/>
        <family val="2"/>
      </rPr>
      <t>2do Trimestre: Acompañamiento de los programas especiales a territorio y articulación con las otras estrategias del Ministerio</t>
    </r>
    <r>
      <rPr>
        <sz val="10"/>
        <color theme="1"/>
        <rFont val="Verdana"/>
        <family val="2"/>
      </rPr>
      <t xml:space="preserve">
Sistematización de Asamblea Científico-Popular en Putumayo: Las asambleas científico-populares son espacios de interacción que buscan integrar conocimientos, habilidades y experiencias diversas para abordar retos territoriales que pueden ser resueltos desde la Ciencia, Tecnología e Innovación. Este espacio facilita la creación de agendas científicas a través de la colaboración entre instituciones y comunidades, con el objetivo de fortalecer las capacidades científicas, fomentar la innovación y desarrollar nuevas tecnologías para beneficiar a un sector y territorio determinado.
Documento técnico de alistamiento para Conpes de Inteligencia Artificial: Este informe ofrece un análisis tanto cuantitativo como cualitativo derivado de la digitalización de los datos obtenidos a partir de la implementación de una metodología basada en acción participativa. Esta metodología fue aplicada en los Diálogos Regionales sobre Inteligencia Artificial, liderados por el Ministerio de Ciencia, Tecnología e Innovación a través de sus Direcciones de Desarrollo Tecnológico e Innovación y Capacidades y Apropiación del Conocimiento.
</t>
    </r>
    <r>
      <rPr>
        <b/>
        <sz val="10"/>
        <color theme="1"/>
        <rFont val="Verdana"/>
        <family val="2"/>
      </rPr>
      <t>2do Trimestre: Acompañamiento de los programas especiales a territorio y articulación con las otras estrategias del Ministerio</t>
    </r>
    <r>
      <rPr>
        <sz val="10"/>
        <color theme="1"/>
        <rFont val="Verdana"/>
        <family val="2"/>
      </rPr>
      <t xml:space="preserve">
Se realizó la sistematización de Asamblea Científico-Popular en Putumayo: Las asambleas científico-populares son espacios de interacción que buscan integrar conocimientos, habilidades y experiencias diversas para abordar retos territoriales que pueden ser resueltos desde la Ciencia, Tecnología e Innovación. Este espacio facilita la creación de agendas científicas a través de la colaboración entre instituciones y comunidades, con el objetivo de fortalecer las capacidades científicas, fomentar la innovación y desarrollar nuevas tecnologías para beneficiar a un sector y territorio determinado
Se generó el documento técnico de alistamiento para CONPES de Inteligencia Artificial: Este informe ofrece un análisis tanto cuantitativo como cualitativo derivado de la digitalización de los datos obtenidos a partir de la implementación de una metodología basada en acción participativa. Esta metodología fue aplicada en los Diálogos Regionales sobre Inteligencia Artificial, liderados por el Ministerio de Ciencia, Tecnología e Innovación a través de sus Direcciones de Desarrollo Tecnológico e Innovación y Capacidades y Apropiación del Conocimiento
</t>
    </r>
    <r>
      <rPr>
        <b/>
        <sz val="10"/>
        <color theme="1"/>
        <rFont val="Verdana"/>
        <family val="2"/>
      </rPr>
      <t xml:space="preserve">2do Trimestre: Planeación y Seguimiento de las agendas territoriales de CTeI y la implementación de la red de gestores territoriales en CTeI	</t>
    </r>
    <r>
      <rPr>
        <sz val="10"/>
        <color theme="1"/>
        <rFont val="Verdana"/>
        <family val="2"/>
      </rPr>
      <t xml:space="preserve">
La propuesta busca fortalecer las capacidades de liderazgo, articulación, toma de decisiones y gestión de actores de la sociedad civil pertenecientes a comunidades étnicas, organizaciones de base comunitaria y campesinas en departamentos de bajo desempeño en el Índice de Desempeño de Innovación y Conocimiento (IDIC) 2022, para la ideación, formulación y gestión de proyectos de Ciencia, Tecnología e Innovación (CTI), promoviendo su rol activo en los ecosistemas territoriales de CTeI y transformándolos en agentes de cambio para alinear la innovación con las necesidades comunitarias.
Se desarrollará a partir de 3 objetivos
 - Desarrollar un programa de formación e intercambio de conocimientos en procesos de ideación, formulación y gestión de proyectos de Ciencia, Tecnología e Innovación con comunidades étnicas, organizaciones de base comunitaria y campesinas en Vichada, Chocó, Vaupés, Guainía, La Guajira, Putumayo, Arauca, Caquetá, Cauca, Nariño y Amazonas desde un enfoque diferencial, participativo e incluyente.  
- Promover la articulación, generación de alianzas y redes entre actores de la cuádruple hélice que dinamicen los ecosistemas territoriales de CTeI en los departamentos indicados facilitando el intercambio de conocimientos y el desarrollo de proyectos colaborativos. 
- Desarrollar una estrategia de acompañamiento para los actores de la sociedad civil en las fases de ideación, formulación y gestión de proyectos de CTI, asegurando así que los proyectos no solo se inicien, sino que también se ejecuten exitosamente y alcancen sus objetivos previstos. 
- Promover la participación de la sociedad civil en la identificación de problemas y en la co-creación de soluciones a través de proyectos de CTI, asegurando que estos estén alineados con las necesidades y prioridades locales 
Esta propuesta se enfoca en beneficiar a la sociedad civil pertenecientes a comunidades étnicas, organizaciones de base comunitaria y campesinas en departamentos (Vichada, Chocó, Vaupés, Guainía, La Guajira, Putumayo, Arauca, Caquetá, Amazonas, Cauca y Nariño).
</t>
    </r>
    <r>
      <rPr>
        <b/>
        <sz val="10"/>
        <color theme="1"/>
        <rFont val="Verdana"/>
        <family val="2"/>
      </rPr>
      <t>2do Trimestre: Articulación, conformación y operación de la infraestructura de RedCol</t>
    </r>
    <r>
      <rPr>
        <sz val="10"/>
        <color theme="1"/>
        <rFont val="Verdana"/>
        <family val="2"/>
      </rPr>
      <t xml:space="preserve">
Las mesas técnicas involucran la participación de los miembros clave, la calidad de sus contribuciones y la efectividad de las discusiones en relación con los objetivos de la RedCol y el Ministerio; la coherencia con los lineamientos establecidos, así como la participación y retroalimentación de los principales interesados y partes interesadas; considerando parámetros como la cobertura de la información, la usabilidad e interoperabilidad de plataformas tecnológicas, la adopción por parte de los usuarios previstos y la generación de valor agregado en términos de acceso a la información científica, teniendo en cuenta su cobertura institucional, nacional, y cosechamiento de recursos e infraestructuras y redes de corbertura, visibilidad y pocisionamiento iberoamericano. 87 Instituciones de Educación Superior; 4 comunidades de práctica (Formación, Datos de investigación, Infraestructuras abiertas, Libro Académico).
Se ha logrado una alta asistencia y participación activa en las reuniones de la mesa técnica, lo que ha permitido un intercambio efectivo de ideas y opiniones entre los diferentes miembros. La diversidad de participantes ha enriquecido las discusiones y ha fortalecido la representatividad de la iniciativa en el ámbito científico nacional. 2) Se ha cumplido con el avance planificado en la elaboración del documento marco de la RedCol, con hitos y entregables entregados en tiempo y forma. El contenido producido ha recibido retroalimentación positiva de los interesados y partes interesadas, lo que indica que se han logrado generar consensos y aportes significativos en la creación de un marco robusto para la RedCol. 3) l avance en la implementación y operación del E-Anaquel y BDCol, desarrollando u amplia cobertura en infraestructuras tecnológicas especializadas en información científica.</t>
    </r>
  </si>
  <si>
    <r>
      <rPr>
        <b/>
        <sz val="10"/>
        <rFont val="Verdana"/>
        <family val="2"/>
      </rPr>
      <t>3er Trimestre: Avance en la implementación del Programa Ecosistemas de Ciencia y Paz para la Transformación Territorial</t>
    </r>
    <r>
      <rPr>
        <sz val="10"/>
        <rFont val="Verdana"/>
        <family val="2"/>
      </rPr>
      <t xml:space="preserve">
En este tercer trimestre la convocatoria 956 prosiguió su desarrollo de acuerdo con los tiempos y procesos estipulados:
- La Convocatoria 956 cerró el pasado 16 de agosto.
- La Dirección General de Recursos (DGR) hizo revisión de requisitos entre el 20 y el 26 de agosto.
- Se subsanaron requisitos desde el 27 al 30 de agosto.
- El 11 de septiembre la DGR envió a la Dirección de Capacidades el Memorando de "Entrega y asignación de resultados finales de la CV 956 Ecosistemas de Ciencias y Paz para la Transformación Territorial".
- El director de la DCAC asignó como líder del mecanismo a Fernando González y conformó el equipo de trabajo que de inmediato comenzó a desarrollar lo estipulado en el procedimiento M801PR02, realizando varias actividades en paralelo.
- A 30 de septiembre, se está desarrollando la Fase 2 (ver cronograma adjunto, en sombreado verde actividades concluidas).
- Se espera cumplir con lo programado en el cuarto trimestre de 2024.
</t>
    </r>
    <r>
      <rPr>
        <b/>
        <sz val="10"/>
        <rFont val="Verdana"/>
        <family val="2"/>
      </rPr>
      <t>3er Trimestre: Diseño y producción de contenidos audiovisuales, publicaciones digitales y diálogos sonoros para la divulgación de la CTeI</t>
    </r>
    <r>
      <rPr>
        <sz val="10"/>
        <rFont val="Verdana"/>
        <family val="2"/>
      </rPr>
      <t xml:space="preserve">
-Promoción y distribución segunda temporada serie Diálogo de Saberes:  serie documental de divulgación científica que recorre los territorios colombianos en búsqueda de las comunidades donde se practican los saberes ancestrales y tradicionales, este trasegar está motivado por la necesidad de encontrar un conocimiento más diverso y de esta manera hallar puentes de comunicación con la ciencia y el conocimiento occidental. 
-Preproducción y producción video podcast "Navegaciones Científicas: El Galeón San José y los Secretos del Mar":   serie de video podcasts que explora la riqueza histórica y biológica de los mares colombianos. Desarrollada en el marco de Campus 48, 2024, en Cartagena de Indias, Colombia, la serie profundiza en la historia del Galeón San José, un tesoro sumergido que conecta la historia de Cartagena con la cultura marítima del Caribe colombiano.
Se adjunta informe de avance de la producción de los contenidos audiovisuales y multiformato correspondiente al tercer trimestre 2024. 
</t>
    </r>
    <r>
      <rPr>
        <b/>
        <sz val="10"/>
        <rFont val="Verdana"/>
        <family val="2"/>
      </rPr>
      <t>3er Trimestre: Producir espacios de valor en el que se posicionen contenidos de divulgación de CTeI con participación de público</t>
    </r>
    <r>
      <rPr>
        <sz val="10"/>
        <rFont val="Verdana"/>
        <family val="2"/>
      </rPr>
      <t xml:space="preserve">
Productos de divulgación científica y comunicación pública de la Ciencia que acerquen el conocimiento científico a la población y permitan cerrar brechas territoriales.
1.1 Campus 48 - carpa de divulgación científica El Galeón Vive:  
Por solicitud del equipo de Vocaciones, la Estrategia de Divulgación, montó el contenido divulgativo del XI Encuentro Nacional de Vocaciones Científicas - Campus 48 en la carpa El Galeón Vive, actividad cuyo fin es proponer soluciones desde la ciencia, tecnología e innovación para los desafíos del entorno marino y costero asociado al Galeón San José como Patrimonio Cultural Sumergido de Colombia, cumpliendo estos objetivos:
•	Evidenciar estrategias del Ministerio para fomentar vocaciones científicas en jóvenes y doctores.
•	Desarrollar actividades prácticas de apropiación social del conocimiento.
•	Presentar propuestas para la preservación, investigación y divulgación del Galeón San José. 
1.2 Mentorías Campus 48: Divulgación científica para docentes y Divulgando
Durante el Campus 48, desarrollado del 29 de julio al 1ero de agosto, se ofrecieron mentorías en divulgación científica para fortalecer las habilidades comunicativas de maestros, NNA participantes y jóvenes investigadores. En el taller para docentes, realizado el 31 de octubre, se abordó la inclusión de la divulgación científica en las aulas y se introdujeron herramientas para facilitar su incorporación en la educación, además de nociones básicas sobre productos audiovisuales. Las mentorías para los jóvenes de Ondas, realizadas el 1ero de agosto, se enfocaron en la presentación creativa de sus proyectos sobre retos marítimos y fluviales, vinculando a actores del Sistema Nacional de Ciencia, Tecnología e Innovación y tomando como inspiración el Galeón San José.
1.3 Taller de divulgación científica Narrar la Ciencia  en el marco de la Misión México: Investigadores Ondas
El 6 de septiembre de 2024, en preparación para la experiencia "Misión México: Investigadores Ondas", la Estrategia de Divulgación de la CteI dictó el taller Narrar la Ciencia. Este espacio teórico sobre diálogos sonoros y lenguaje audiovisual proporcionó a 20 jóvenes y 7 docentes herramientas técnicas y narrativas para la divulgación científica, enseñándoles a contar sus experiencias de viaje y a crear materiales como micro documentales, videoclips y podcasts.
</t>
    </r>
    <r>
      <rPr>
        <b/>
        <sz val="10"/>
        <rFont val="Verdana"/>
        <family val="2"/>
      </rPr>
      <t>3er Trimestre: Experiencias fortalecidas con apropiación social del conocimiento - Programa A Ciencia Cierta, economía circular</t>
    </r>
    <r>
      <rPr>
        <sz val="10"/>
        <rFont val="Verdana"/>
        <family val="2"/>
      </rPr>
      <t xml:space="preserve">
1. Se llevaron a cabo 7 visitas de acompañamiento de las 17 experiencias ganadoras de la versión vigente de A Ciencia Cierta
2. Se acompañó la elaboración de 14 de los 17 informes de avance técnicos y financieros de los contratos:
1.CTO 191-2023. Universidad de Santa Rosa de Cabal- UNISARC..
2. CTO 189-2023.Universidad de Caldas.
3. CTO 190-2023. Organización Multisectorial Campesinos Emprendedores OMCE.
4. CTO 251-2023. Asociación Productora de Quinua de Pancitará – ASPROQUINPA.
5. CTO 192-2023. Universidad Autónoma del Cauca.
6. CTO 243 -2023. Asociación de Prosumidores Agroecológicos AGROSOLIDARIA Seccional Socotá.
7. CTO 260-2023. Asociación de Tejedores de Seda - COLTESEDA.
8.  CTO 184-2023. AFASYEL.
9.  CTO 250-2023. Universidad Javeriana.
10.  CTO 257-2023. ASOBOSQUE.
11.  CTO 185-2023. Universidad Nacional Abierta y a Distancia - UNAD.
12.  CTO 258-2023. Universidad de Santander.
13.  CTO 259-2023. Consejo Comunitario de la Comunidad Negra de Punta Soldado.
14.  CTO 424-2023.  Universidad Nacional - UN.
3.Se  apoyó la solicitud y gestión de desembolsos para las siguientes organizaciones:
-Primer desembolso por $70.000.000 para las 2 organizaciones faltantes, que corresponden a los siguientes contratos:
1. CTO 250-2023. Universidad Javeriana. Desembolso 17 de julio.
2. CTO 114-2024. Cooperativa Multiactiva Agropecuaria del Común. Desembolso 5 de septiembre.
-Segundo desembolsos por $30.000.000, que corresponden a los siguientes contratos:
3. CTO 189-2023. Universidad de Caldas. Desembolso 10 de septiembre.
4. CTO 192-2023. Universidad Autónoma del Cauca. Desembolso 18 de septiembre.
5. CTO 243-2023. Agrosolidaria. Desembolso 10 de septiembre.
6. CTO 251-2023. Asproquimpa. Desembolso 18 de septiembre.
</t>
    </r>
    <r>
      <rPr>
        <b/>
        <sz val="10"/>
        <rFont val="Verdana"/>
        <family val="2"/>
      </rPr>
      <t>3er Trimestre: Fortalecer Centros de Ciencia reconocidos</t>
    </r>
    <r>
      <rPr>
        <sz val="10"/>
        <rFont val="Verdana"/>
        <family val="2"/>
      </rPr>
      <t xml:space="preserve">
Durante el periodo reportado aún no se realiza la apertura de la convocatoria de fortalecimiento de centros de ciencia reconocidos, ya que está pendiente por definir el retorno del presupuesto de esta convocatoria, el cuál se encuentra dentro del Convenio 405-2021 con la OEI. 
En cuanto al fortalecimiento general de Centros de Ciencia, se hizo acompañamiento al proceso de solicitud de reconocimiento a 3 centros, entre ellos la gestión interna de la solicitud del reconocimiento de la Fundación Parque Jaime Duque
Se desarrollaron los talleres virtuales y pilotajes para el uso del Kit de herramientas para la gestión de la Apropiación Social del Conocimiento, entre los  meses de julio y septiembre el Centro Fundación Diamante de la Aguas-4 sesiones- (Guaviare) y Centro Francisco José de Caldas- 2 sesiones (Manizales).
</t>
    </r>
    <r>
      <rPr>
        <b/>
        <sz val="10"/>
        <rFont val="Verdana"/>
        <family val="2"/>
      </rPr>
      <t>3er Trimestre: Socialización y Divulgación de materiales a los CODECTI del País</t>
    </r>
    <r>
      <rPr>
        <sz val="10"/>
        <rFont val="Verdana"/>
        <family val="2"/>
      </rPr>
      <t xml:space="preserve">
Se relacionan y describen los avances más relevantes relacionados con el material orientador para la formación y el fortalecimiento de capacidades en la gestión de la CTeI en los Consejos Departamentales de Ciencia, Tecnología e Innovación (CODECTI).
Con la expedición el 02 de agosto de 2024 del Decreto 979 de 2024 Por medio del cual se reglamenta la organización y funcionamiento de los Consejos Departamentales de Ciencia, Tecnología e Innovación (Codecti), el equipo de Capacidades Territoriales de la DCAC adelantó la elaboración de documentos de trabajo y proformas que se suministran a las Secretarías Técnicas de los CODECTI para su adecuada revisión, edición y disposición según necesidades.
En conclusión, para el tercer trimestre de 2024 se adelantó la redacción técnica (ajustada a la normativa) de proformas y documentos guía que se suministran a las Secretarías Técnicas de cada Consejo Departamental de Ciencia, Tecnología e Innovación (CODECTI) para su revisión, discusión y demás fines que consideren pertinentes al interior de cada Consejo. Estos documentos son una guía orientadora y de ninguna manera sustituyen el análisis técnico-jurídico responsabilidad de cada Secretaría Técnica a través de su equipo profesional. 
</t>
    </r>
    <r>
      <rPr>
        <b/>
        <sz val="10"/>
        <rFont val="Verdana"/>
        <family val="2"/>
      </rPr>
      <t>3er Trimestre: Acompañamiento de los programas especiales a territorio y articulación con las otras estrategias del Ministerio</t>
    </r>
    <r>
      <rPr>
        <sz val="10"/>
        <rFont val="Verdana"/>
        <family val="2"/>
      </rPr>
      <t xml:space="preserve">
Para el indicador PE7 relativo a: Promover y fortalecer procesos de apropiación social del conocimiento y la innovación social en el territorio – 2024, con el objetivo de acompañamiento de los programas especiales a territorio y articulación con las otras estrategias del Ministerio se reportan tres documentos técnicos:
Informe de acompañamiento metodológico a los Diálogos Regionales en Inteligencia Artificial realizados por MinCiencias en los territorios: Tumaco (19/04/2024), Bucaramanga (24/04/2024), Villavicencio (24/04/2024), Medellín (26/04/2024), Yopal (30/04/2024), Barranquilla (30/04/2024), San Andrés (03/05/2024), Ibagué (03/05/2024), Zipaquirá (06/05/2024), Duitama (06/05/2024), Montería (08/05/2024), Pereira (08/05/2024) y Cali (10/05/2024), en total se registraron a las sesiones de diálogos regionales 3173 personas.
Informe de supervisión del convenio especial de cooperación 187-2023 suscrito con Uniminuto el cual tiene como objeto:  Aunar esfuerzos: técnicos, administrativos y financieros para desarrollar la segunda versión del diplomado de Apropiación Social del Conocimiento en el marco de la ciencia, tecnología e innovación con cobertura nacional. Se comparte el informe entregado por Uniminuto y el informe de supervisión técnica y financiera realizada por MinCiencias.
3er Trimestre: Acompañamiento de las agendas territoriales de CTeI y la implementación de la red de gestores territoriales en CTeI
Los informes y documentos que se presentarán en esta acción obedecen a los avances realizados por el Equipo de Capacidades Territoriales en términos del acompañamiento realizados a los procesos de política pública y agendas territoriales de CTeI, así como al diseño de mecanismos del Ministerio a desarrollarse en los territorios. El equipo de Capacidades Territoriales ha llevado a cabo el proceso de acompañamiento en respuesta a las solicitudes de los actores de los Sistemas Departamentales de CTeI, atendiendo tanto los procesos de formulación de políticas públicas como la construcción de agendas territoriales.
Asimismo, se ha brindado apoyo a las áreas encargadas de estructurar y socializar los mecanismos a implementarse en los territorios desde el Ministerio, garantizando una articulación pertinente y oportuna para dar respuesta a las necesidades de los territorios. El acompañamiento desde el Ministerio es fundamental para fortalecer las agendas territoriales de ciencia, tecnología e innovación. Al responder de manera flexible a las necesidades de cada región, se ha logrado impulsar la construcción de políticas públicas y planes estratégicos alineados con las particularidades locales. Esto ha permitido fortalecer la gobernanza de los sistemas departamentales de CTeI, promover la participación de diversos actores y fomentar la articulación entre diferentes niveles de gobierno y sectores productivos.
Los resultados obtenidos hasta el momento por el Equipo de Capacidades Territoriales evidencian la importancia de un enfoque territorializado en la gestión de la CTeI, que permita aprovechar las potencialidades de cada región y abordar los desafíos específicos de cada territorio.
</t>
    </r>
    <r>
      <rPr>
        <b/>
        <sz val="10"/>
        <rFont val="Verdana"/>
        <family val="2"/>
      </rPr>
      <t>3er Trimestre: Articulación, conformación y operación de la infraestructura de RedCol</t>
    </r>
    <r>
      <rPr>
        <sz val="10"/>
        <rFont val="Verdana"/>
        <family val="2"/>
      </rPr>
      <t xml:space="preserve">
El informe integra las actividades realizadas en el tercer trimestre por la Red Colombiana de Información Científica y sus avances a saber:
1.	Informe de gestión ERICCA. II Encuentro de Gestores de Repositorios Institucionales de Colombia y Ciencia Abierta.  Cartagena. Septiembre 25, 26 y 27 de 2024
2.	Informe CENDOC E-Anaquel y BDCol
3.	Cosecha nacional
4.	Cosechador LAReferencia, indicador de gestión de productos de información científica
5.	Consolidación y creación de comunidades de práctica
6.	Repositorios subregionales: Amazonía - Orinoquía y Pacífico - Darién
7.	Reglamentación del artículo 171 del PND</t>
    </r>
  </si>
  <si>
    <t>Desde el 1 de enero del 2024 hasta el 26 de septiembre del mismo año, la estrategia de Divulgación y Comunicación Pública de la CteI de MinCiencias, “Todo es Ciencia”, desarrolló el total de (8) ocho espacios de valor entre los formatos posibles: virtuales y presenciales. El objetivo, de los mismos, fue el de brindar una actividad por medio de la cual la ciudadanía participara activamente en la construcción del conocimiento por medio de la divulgación científica. Por el lado de los formatos virtuales, se realizó el total de (5) cinco rebinar con expertos en donde se discutieron los efectos y causas de los incendios forestales que se estaban presentando en los cerros orientales de Bogotá; Los eventos virtuales fueron presentados en una transmisión en vivo en el canal de YouTube del ministerio y en la cuenta de Facebook de Todo es Ciencia (entre el 28 de enero al 27 de febrero del 2024). Por el lado de los formatos presenciales, la estrategia realizó (3) encuentros, dos en Bogotá y uno en Cartagena de Indias. Entre estos, estuvo el lanzamiento del libro “Cartas a la Ciencia” en Maloka-Bogotá, que contó con la participación de los niños autores oriundos de distintas regiones del país e invitados asistentes (30 de enero del 2024); también se organizaron los “Días de Ciencia” en el gran salón de Corferias de la Feria Internacional del Libro en Bogotá, en donde se llevaron a cabo paneles, lanzamientos y talleres (22 y 23 de abril del 2024). Por último, se realizaron actividades divulgativas en la carpa “El Galeón Vive” en el marco del evento “Campus 48” realizado en Cartagena (29 de julio al 1 de agosto del 2024)</t>
  </si>
  <si>
    <t>Con respecto a las Alianzas BIO, en este tercer trimestre la convocatoria 956 prosiguió su desarrollo de acuerdo a los tiempos y procesos estipulados:
- La Convocatoria 956 cerró el pasado 16 de agosto.
- La Dirección General de Recursos (DGR) hizo revisión de requisitos entre el 20 y el 26 de agosto.
- Se subsanaron requisitos desde el 27 al 30 de agosto.
- El 11 de septiembre la DGR envió a la Dirección de Capacidades el Memorando de "Entrega y asignación de resultados finales de la CV 956 Ecosistemas de Ciencias y Paz para la Transformación Territorial".
- El Director de la DCAC asignó como líder del mecanismo a Fernando González y conformó el equipo de trabajo que de inmediato comenzó a desarrollar lo estipulado en el procedimiento M801PR02, realizando varias actividades en paralelo.
- A 30 de septiembre, se está desarrollando la Fase 2 (ver cronograma adjunto, en sombreado verde actividades concluidas).
- Se espera cumplir con lo programado en el cuarto trimestre de 2024.</t>
  </si>
  <si>
    <t>Con respecto a los Territorios en conflicto, se espera que algunos de los 69 proyectos presentados a la convocatoria 956 que cumplieron requisitos incluyan municipios PDET y/o ZOMAC en los diez departamentos focalizados. A 30 de septiembre este es el estado de avance de la evaluación de la convocatoria:
- La Convocatoria 956 cerró el pasado 16 de agosto.
- La Dirección General de Recursos (DGR) hizo revisión de requisitos entre el 20 y el 26 de agosto.
- Se subsanaron requisitos desde el 27 al 30 de agosto.
- El 11 de septiembre la DGR envió a la Dirección de Capacidades el Memorando de "Entrega y asignación de resultados finales de la CV 956 Ecosistemas de Ciencias y Paz para la Transformación Territorial".
- El Director de la DCAC asignó como líder del mecanismo a Fernando González y conformó el equipo de trabajo que de inmediato comenzó a desarrollar lo estipulado en el procedimiento M801PR02, realizando varias actividades en paralelo.
- A 30 de septiembre, se está desarrollando la Fase 2 (ver cronograma adjunto, en sombreado verde actividades concluidas).
- Se espera cumplir con lo programado en el cuarto trimestre de 2024, del indicador "(EV-24) Territorios en conflicto - Estrategia de apropiación social del conocimiento e innovación social en territorio (Ecosistema de Ciencia y Paz para la transformación territorial)"</t>
  </si>
  <si>
    <t>En cuanto los Programas de cierre de brechas, se espera que los proyectos que resulten elegibles en el marco de la convocatoria 956 aporten significativamente en este sentido.
En este tercer trimestre la convocatoria 956 prosiguió su desarrollo de acuerdo a los tiempos y procesos estipulados:
- La Convocatoria 956 cerró el pasado 16 de agosto.
- La Dirección General de Recursos (DGR) hizo revisión de requisitos entre el 20 y el 26 de agosto.
- Se subsanaron requisitos desde el 27 al 30 de agosto.
- El 11 de septiembre la DGR envió a la Dirección de Capacidades el Memorando de "Entrega y asignación de resultados finales de la CV 956 Ecosistemas de Ciencias y Paz para la Transformación Territorial".
- El Director de la DCAC asignó como líder del mecanismo a Fernando González y conformó el equipo de trabajo que de inmediato comenzó a desarrollar lo estipulado en el procedimiento M801PR02, realizando varias actividades en paralelo.
- A 30 de septiembre, se está desarrollando la Fase 2 (ver cronograma adjunto, en sombreado verde actividades concluidas).
-Se espera cumplir con lo programado en el cuarto trimestre de 2024 del indicador "(EV-24) Programas cierre brechas - Estrategia de apropiación social del conocimiento e innovación social en territorio (Ecosistema de Ciencia y Paz para la transformación territorial)".</t>
  </si>
  <si>
    <t>El proyecto " Monitoreo comunitario de la biodiversidad el resguardo Inga de Yunguillo" se encuentra ubicado en El resguardo indígena de Yunguillo, perteneciente al pueblo Inga, el cual encuentra localizado sobre la margen occidental del río Caquetá en su cuenca alta, en el piedemonte amazónico de los andes del sur de Colombia. Se localiza en los municipios de Santa Rosa, Cauca y Mocoa, Putumayo, territorios con alto índice de conflicto en el país. Su posición geográfica en el piedemonte Andino-amazónico hace que este territorio ancestral cuente con una rica biodiversidad de fauna, flora, fuentes hídricas, sitios sagrados, minerales, entre otras especies de importancia cultural y cosmogónica de la comunidad.</t>
  </si>
  <si>
    <r>
      <rPr>
        <b/>
        <sz val="10"/>
        <color theme="1"/>
        <rFont val="Verdana"/>
        <family val="2"/>
      </rPr>
      <t>2do Trimestre: Avance de las actividades que den cuenta de la Articulación y cooperación internacional</t>
    </r>
    <r>
      <rPr>
        <sz val="10"/>
        <color theme="1"/>
        <rFont val="Verdana"/>
        <family val="2"/>
      </rPr>
      <t xml:space="preserve">
Para el segundo trimestre. Se gestiona y se tramita,  los documentos requeridos para la aprobación y el pago de las membresías a cargo del equipo de internacionalización. (ICGEB; CYTED; GSF). 
En el desarrollo de las convocatorias. Se gestiona el traslado al convenio 429-2024 del Fondo Francisco José de Caldas, de los recursos asignados a dichas convocatorias. para dar apertura. 
En cuanto al desarrollo de iniciativas para la participación y/o coordinación de espacios o escenarios de posicionamiento internacional de la CTeI se ha venido gestionando las siguientes: 
Convenio NASA:
Con base en el  acuerdo realizado el pasado mes de agosto 2023 con Presidencia de la República en donde se expresó el interés y la prioridad del gobierno colombiano en suscribir un convenio con la NASA, y la intención del Ministerio de continuar promoviendo la vocación científica, se retomaron las negociaciones con la NASA para firmar un Convenio entre ambas partes que permitiera "facilitar la participación de MinCiencias en el Proyecto Internacional de Pasantías de la NASA (en adelante "NASA I2” ); que facilita la colaboración internacional a través de la educación y experiencias compartidas en exploración espacial, ciencia y aeronáutica".
Así pues, tras un arduo proceso, y habiendo surtido el proceso interno del Ministerio, el pasado mes de junio se firmó el Acuerdo por parte de MinCiencias y fue remitido a la NASA para su firma en versiones en inglés y en español. A la fecha el acuerdo está siendo revisado por el Departamento de Estado para proceder a la firma por parte de la NASA. 
 (MdE) con SENAI-Brasil:
Con el objetivo de establecer un memorando de Entendimiento (MdE) con SENAI-Brasil. que busca integrar conocimientos y recursos técnicos para fortalecer la innovación y el desarrollo tecnológico en ambos países. El Ministerio de Ciencia, Tecnología e Innovación inició un proceso de retroalimentación jurídica y técnica con SENAI-Brasil, y se realizaron reuniones para avanzar en la construcción del MdE, estos encuentros se centraron en la definición de los términos del acuerdo y en la identificación de áreas prioritarias para la colaboración bilateral
 (MdE) con ANII de Uruguay:
De igual manera, se mantuvieron reuniones con ANII de Uruguay, dando continuidad a las negociaciones y estableciendo las bases para un acuerdo que impulse la innovación en la región, orientadas a la construcción de acuerdos, que permitan una cooperación efectiva en áreas estratégicas de investigación y desarrollo. Para tal fin, se está en la construcción de un memorando de entendimiento.
 (MdE) CNPq de Brasil:
También, se llevó a cabo una retroalimentación jurídica y técnica con el Consejo nacional de Desarrollo Científico y Tecnológico - CNPq de Brasil, ajustando los detalles necesarios para asegurar la solidez del acuerdo. Finalmente, el memorando de entendimiento  se firmó a mediados de junio. 
Organización del Foro Abierto de Ciencias de Latinoamérica y el Caribe - CILAC
Para el segundo trimestre, se da inicio a la organización para el evento CILAC en San Andrés, por lo tanto se realizaron reuniones del comité directivo CILAC con representantes de MinCiencias, UNESCO, la Gobernación de San Andrés y Cancillería, además de reuniones técnicas para organización técnica, temática, logística y presupuestal del evento. 
Se iniciaron trámites administrativos, requeridos dentro de los procesos internos del ministerio, tales como trámites presupuestales; conceptos jurídicos y técnicos; solicitud de propuestas por parte de las áreas técnicas para su participación en el foro en sesiones temáticas y/o eventos paralelos. 
Finalmente, se ha elaborado el acuerdo CILAC en conjunto con el equipo jurídico del ministerio. Se solicitó concepto jurídico de la Oficina Asesora Jurídica, Secretaría General y se envió el borrador del Acuerdo a UNESCO para su visto bueno.</t>
    </r>
  </si>
  <si>
    <r>
      <rPr>
        <b/>
        <sz val="10"/>
        <rFont val="Verdana"/>
        <family val="2"/>
      </rPr>
      <t>3er Trimestre: Avance de las actividades que den cuenta de la Articulación y cooperación internacional</t>
    </r>
    <r>
      <rPr>
        <sz val="10"/>
        <rFont val="Verdana"/>
        <family val="2"/>
      </rPr>
      <t xml:space="preserve">
Para el  tercer  trimestre se reporta la gestión de los siguientes eventos: 
Convenio NASA: En el XI Diálogo de Alto Nivel entre Colombia y Estados Unidos, se acordaron proyectos de colaboración en educación e investigación científica, así como el fomento del acceso a programas STEAM. En septiembre, se firmó el convenio entre NASA y MinCiencias, que permitirá la participación de Colombia en el Proyecto Internacional de Pasantías de la NASA, promoviendo la vocación científica y la cooperación en exploración espacial, ciencia y aeronáutica hasta 2029. 
Foro CILAC: Avances en la organización del Foro Abierto de Ciencias de Latinoamérica y el Caribe (CILAC) en San Andrés incluyeron reuniones con MinCiencias, UNESCO y otras entidades para temas logísticos, presupuestales y técnicos. Se firmó el acuerdo CILAC y se inició la licitación pública del operador del evento.
Proyecto Resinfra PLUS: Se cumplió con el primer webinar sobre Infraestructuras de Investigación, organizado con la OCDE.
Convenio NASA: La firma del convenio entre NASA y MinCiencias fortalece la cooperación internacional en ciencia y tecnología, facilitando la participación de Colombia en proyectos educativos y de investigación espacial hasta 2029.
Foro CILAC: La organización del Foro CILAC avanza exitosamente, con acuerdos firmados y la preparación logística en marcha, consolidando a San Andrés como sede del evento regional de ciencia.
Proyecto Resinfra PLUS: Se cumplieron los compromisos iniciales del proyecto con la realización del primer webinar.
Se mostraron avances significativos en el fortalecimiento de la cooperación internacional y la organización de eventos clave en ciencia y tecnología. La firma del convenio entre NASA y Ministerio de Ciencia tecnología e Innovación, en la participación de Colombia en proyectos espaciales y educativos de alto nivel. Paralelamente, los preparativos para el Foro CILAC en San Andrés encaminados, con acuerdos institucionales y trámites logísticos en marcha. Finalmente, el proyecto Resinfra PLUS continúa desarrollándose conforme a lo planeado, destacando el cumplimiento de compromisos de cooperación internacional. Estos logros reflejan una gestión eficaz y enfocada en la internacionalización y el desarrollo científico.</t>
    </r>
  </si>
  <si>
    <r>
      <rPr>
        <b/>
        <sz val="10"/>
        <rFont val="Verdana"/>
        <family val="2"/>
      </rPr>
      <t>3er Trimestre: Seguimiento a los temas de Gestión de la Información</t>
    </r>
    <r>
      <rPr>
        <sz val="10"/>
        <rFont val="Verdana"/>
        <family val="2"/>
      </rPr>
      <t xml:space="preserve">
En el informe adjunto a este reporte se detallan los avances realizados durante el tercer trimestre 2024 para dar cumplimiento a los lineamientos de la Política de Gestión de Información Estadística del Modelo Integrado de Planeación y Gestión a cargo de la Oficina Asesora de Planeación e Innovación Institucional, en lo referente a la gestión de información, planeación estratégica, seguimiento y control, mejora continua y generación, procesamiento, análisis y difusión de información estadística, esto con el objetivo de aportar al cierre de brechas y la mejora continua del desempeño institucional. Además, se detallan las actividades relacionadas con planeación estratégica (PAI y PEI) a través de los indicadores programáticos y estratégicos establecidos para la vigencia 2024, procesamiento de información de los archivos de datos del repositorio de la OAPII y la difusión de información estadística a través de los tableros/fichas publicados en el portal La Ciencia en Cifras y los resultados de la encuesta realizada a los usuarios del portal para medir la satisfacción e identificar necesidades de información, lo anterior atiendiendo a lo establecido en el procedimiento Gestión de Información de la Oficina Asesora de Planeación e Innovación Institucional (código D101PR04). En el informe se describen los enlaces de la Unidad de Drive en donde reposan los soportes o evidencias de cada una de las actividades descritas y realizadas por el equipo durante el tercer trimestre 2024.
Se cumplió con las actividades planeadas en lo referente a la gestión de información, planeación estratégica, seguimiento y control, mejora continua y generación, procesamiento, análisis y difusión de información estadística, esto con el objetivo de aportar al cierre de brechas y la mejora continua del desempeño institucional.
Se realizó seguimiento y ejecución de las actividades relacionadas con los indicadores programáticos y estratégicos establecidos para la vigencia 2024, procesamiento de información de los archivos de datos del repositorio de la OAPII y la difusión de información estadística a través de los tableros/fichas publicados en el portal La Ciencia en Cifras y la encuesta realizada a los usuarios del portal para medir la satisfacción e identificar necesidades de información, lo anterior atiendiendo a lo establecido en el procedimiento Gestión de Información de la Oficina Asesora de Planeación e Innovación Institucional (código D101PR04)
</t>
    </r>
    <r>
      <rPr>
        <b/>
        <sz val="10"/>
        <rFont val="Verdana"/>
        <family val="2"/>
      </rPr>
      <t>3er Trimestre: Seguimiento ejecución presupuestal del Ministerio</t>
    </r>
    <r>
      <rPr>
        <sz val="10"/>
        <rFont val="Verdana"/>
        <family val="2"/>
      </rPr>
      <t xml:space="preserve">
Con corte al 30 de septiembre se tiene comprometido el 73,55% del presupuesto apropiado y una ejecución del 54,99%, Es importante aclarar que el cálculo de este porcentaje se realiza con la apropiación vigente sin descontar el bloqueo con el que la Entidad cuenta por valor de $18.685 millones, sin el cual, el porcentaje de ejecución llegaría a 57,91%.
Con corte al 30 de septiembre se tiene comprometido el 73,55% del presupuesto apropiado y una ejecución del 54,99%, Es importante aclarar que el cálculo de este porcentaje se realiza con la apropiación vigente sin descontar el bloqueo con el que la Entidad cuenta por valor de $18.685 millones, sin el cual, el porcentaje de ejecución llegaría a 57,91%.
Los recursos provienen del PGN 2024
3er Trimestre: Desarrollo de las actividades de la fase 3 de la Estrategia de Cierre de Brechas y Mejora continua: Ejecución, medición y análisis
Los principales resultados de la fase de ejecución y análisis de la estrategia de cierre de brechas fueron:
1. Rendición de Cuentas: Articulación de esfuerzos para la planeación, desarrollo y evaluación de la Audiencia Pública de Rendición de Cuentas 2024, cumpliendo con los lineamientos de las políticas de Transparencia y Acceso a la Información Pública, Participación Ciudadana y Seguimiento y Evaluación. Toda la gestión realizada está disponible en el Menú Participa de la página web de la entidad: https://minciencias.gov.co/rendicion-cuentas.
2. Actualización del mapa de riesgos de la entidad: después de 60 mesas realizadas para el acompañamiento metodológico a los diferentes procesos por parte de la segunda línea de defensa, la entidad consolidó la versión 2024 del mapa de riesgos fortaleciendo el diseño de controles y habilitando el sistema de información GINA para el monitoreo de las tres líneas de defensa. En total se identificaron y valoraron 47 riesgos de gestión, 13 de corrupción, 3 de seguridad de la información, y 4 riesgos fiscales para un total de 67 riesgos y 172 controles.
3.Reporte ITA: el Ministerio de Ciencia, Tecnología e Innovación diligenció las quince (15) secciones de la matriz remitida por la Procuraduría General de la Nación a través de la cual se verifica el nivel de cumplimiento que la entidad tiene frente a las disposiciones de la Ley de Transparencia y Acceso a la Información Pública. El reporte fue hecho el 31 de julio de 2024 en el aplicativo dispuesto para tal fin por el organismo de control. De acuerdo con el certificado que genera el sistema, el nivel de cumplimiento fue de 100 sobre 100.
4. Consolidación de la herramienta de diagnóstico integral: para impulsar la cultura de la mejora continua del Sistema de Gestión de la entidad y su articulación con las políticas del Modelo Integrado de Planeación y Gestión, en el tercer trimestre se diseñó e implementó una herramienta de diagnóstico integral que diligenciaron todos los procesos para auto evaluar aspectos como la identificación y socialización de los riesgos, de los planes de mejoramiento, la actualización documental, el análisis de indicadores, el seguimiento a los recursos, la actualización de la información sobre los grupos de valor y la gestión del conocimiento. El promedio general de la entidad fue de 59 puntos sobre 100. Los procesos con resultados más bajos fueron el de Gestión para la Transferencia y uso Conocimiento con una calificación de 2.2. y el Proceso de Gestión para el Desarrollo Tecnológico y la Innovación con una calificación de 2.4. El componente con mejor calificación fue el de proyectos de inversión (recursos) con 70,1 puntos. El más bajo fue el de acciones de mejora con 44,7 puntos.
5. Cargue de 10 autodiagnósticos de las políticas del Modelo Integrado de Planeación y Gestión en el módulo de MIPG en GINA.
</t>
    </r>
    <r>
      <rPr>
        <b/>
        <sz val="10"/>
        <rFont val="Verdana"/>
        <family val="2"/>
      </rPr>
      <t xml:space="preserve">3er Trimestre: Desarrollo de las actividades de la fase 3 de la Estrategia de Aprendizaje organizacional. </t>
    </r>
    <r>
      <rPr>
        <sz val="10"/>
        <rFont val="Verdana"/>
        <family val="2"/>
      </rPr>
      <t xml:space="preserve">
Ejecución y análisis La generación de experiencias de aprendizaje organizacional está a cargo del Equipo de Fortalecimiento Organizacional de la Oficina de Planeación e Innovación Institucional, y tiene como propósito promover la cultura de la innovación al interior de la entidad en tres ejes: 
 1. Uso y apropiación.
2. Narrativas Institucionales
3. Desarrollo de capacidades
Entre julio y septiembre de 2024 se ejecutaron varias de las actividades que tienen carácter de “palanca” para el aprendizaje organizacional y 
Los principales resultados del período fueron:
• Presentación Inducción y Reinducción bajo la convocatoria realizada por la Dirección de Talento Humano el Equipo de Fortalecimiento Organizacional de la Oficina Asesora de Planeación e Innovación participó en la actividad de inducción y reinducción en la que diferentes dependencias presentaron los aspectos más relevantes de su labor. El énfasis del mensaje fue: El desempeño institucional es uno de los objetivos estratégicos de la entidad, que requiere desarrollar capacidades organizacionales y requiere la articulación de la estrategia con la operación. Estos contenidos se pusieron a disposición de toda la entidad en la intranet, a través del micrositio de fortalecimiento organizacional que constituye uno de los repositorios fundamentales para la gestión del conocimiento en el Ministerio
• En el marco del 5to Encuentro de Desarrollo de Capacidades se presentó el Reto Olímpico de Agilismo con el cual se le propuso a las dependencias movilizar los temas de gestión con herramientas de innovación y acumular puntos en la estrategia de gamificación, tomando como punto de partida los resultados de la herramienta de autodiagnóstico que diligenciaron todos los procesos.
La herramienta de diagnóstico integral, en el componente de gestión el conocimiento indaga si el nuevo conocimiento que se adquiere en capacitaciones o espacios de aprendizaje y que ayuda a la mejora o innovación del proceso, se comparte (formalmente) con todo el equipo, la frecuencia con la que se hace, la integración de ese conocimiento a la mejora o innovación continua del proceso y la transferencia del conocimiento crítico para la ejecución del proceso.
El promedio general del componente de Gestión del conocimiento fue de 57,5 puntos sobre 100. Los procesos con calificación inferior a 50 puntos fueron:
1. M603 Gestión para el Desarrollo Tecnológico y la Innovación (1,2)
2. M602 Gestión para la Transferencia y uso Conocimiento (2,4)
3. M702 Gestión de Capacidades Regionales en CTeI (22)
4. M601 Gestión del Conocimiento para la CTeI (29)
5. M701 Gestión de Redes e Internacionalización de la CTeI (35,2)
6. M703 Gestión de la Apropiación Social de la CTeI (35,2)
7. M801 Gestión para la Ejecución de Política de CTeI (39)
8. M802 Gestión de la Asignación para la CTeI del SGR (43)
9. D104 Gestión de la Comunicación Estratégica (45)
En tal sentido, desde la Mesa de Transformación Cultural e Innovación se van a tener en consideración estos resultados para fortalecer el acompañamiento a los procesos en el uso y apropiación del conocimiento. Igualmente, se tomarán algunos elementos identificados en los ejercicios participativos para la formalización del procedimiento de gestión del conocimiento.
 Socialización sobre la Ética del Cuidado: en el marco del Programa de Transparencia y Ética Pública se convocó una sensibilización para los Agentes C4 sobre la ética del cuidado en la cual se explicó el Decreto 1122 de 2024 que establece los componentes que debe tener el Programa de Transparencia y Ética Pública y cómo se articulan la ética pública, la innovación y la mejora continua del desempeño desde la ética del cuidado, que es una corriente filosófica que pone énfasis en la importancia de las relaciones humanas, la responsabilidad mutua y la interdependencia, centrándose en valores como la empatía, la compasión y el compromiso con el bienestar de los demás. Destaca las conexiones personales y las necesidades específicas de las personas, considerando que el cuidado mutuo es fundamental para el buen desempeño institucional. Como resultado del ejercicio, los participantes aportaron sus ideas sobre qué cómo cuidar el bien-ser, el bienestar y el bien-hacer en el Ministerio.  
Tres Encuentros de Desarrollo de Capacidades con los agentes C4 de cada proceso para trabajar la alineación de su labor con el objetivo estratégico de fortalecimiento organizacional y la integración de nuevos conocimientos en la actividad que lideran al interior de sus equipos, en particular en lo referido al agilismo: importancia del diagnóstico para el buen desempeño, comunicación en el agilismo y ética del cuidado y gestión del riesgo.
Ver las memorias en: https://intranet.minciencias.gov.co/experiencias-de-aprendizaje/
 Tres Retos de Agilismo con el equipo de Fortalecimiento Organizacional para profundizar en las habilidades que se requieren para liderar la cultura de la innovación al interior de la entidad:  las emociones en la innovación (26 de julio), la metodología de SERVICE  BLUEPRINT (16 de agosto) y la elementos de co-creación (septiembre 25).
Ver las memorias en: https://intranet.minciencias.gov.co/experiencias-de-aprendizaje/
Tres píldoras de innovación interna dirigidas por correo electrónico a todos los funcionarios y contratistas para fomentar a través de historias una mentalidad innovadora: identificar las falsas creencias, no conformarse, evitar el pensamiento lineal.
</t>
    </r>
    <r>
      <rPr>
        <b/>
        <sz val="10"/>
        <rFont val="Verdana"/>
        <family val="2"/>
      </rPr>
      <t>3er Trimestre: Seguimiento a las actividades relacionadas con el rediseño organizacional – TTHH</t>
    </r>
    <r>
      <rPr>
        <sz val="10"/>
        <rFont val="Verdana"/>
        <family val="2"/>
      </rPr>
      <t xml:space="preserve">
El presente informe detalla los avances en la primera y segunda fase del proceso de transformación Institucional que está llevando a cabo el Ministerio de Ciencia, Tecnología e Innovación, para la primera fase se finalizó estudio técnico, proyecto de decreto de planta de personal y resolución de manual de funciones y de competencias laborales, para la segunda fase se avanza de acuerdo con el cronograma.
El informe adjunto detalla los avances en la primera y segunda fase del proceso de transformación Institucional que está llevando a cabo el Ministerio de Ciencia, Tecnología e Innovación, para la primera fase se finalizó estudio técnico, proyecto de decreto de planta de personal y resolución de manual de funciones y de competencias laborales, para la segunda fase se avanza de acuerdo con el cronograma.
ara la primera fase del proceso de transformación se finalizó estudio técnico, creando 6 cargos en planta permanente, proyecto de decreto de planta de personal y resolución de manual de funciones y de competencias laborales. Así mismo, conforme con lo establecido en la Circular Conjunta No. 100-011 del 15 noviembre de 2023, la cual establece la ruta, los requisitos y los términos para llevar a cabo el rediseño organizacional y la formalización laboral del empleo público en equidad, se solicitó el 26 de septiembre con el radicado 20240017249S, la autorización al Departamento Administrativo de la Presidencia de la Republica- DAPRE para iniciar el trámite de implementación de la primera fase de formalización del Ministerio de Ciencia, Tecnología e Innovación (MinCiencias), con efectos fiscales a partir del 1 de enero de la vigencia 2025.
</t>
    </r>
  </si>
  <si>
    <r>
      <rPr>
        <b/>
        <sz val="10"/>
        <color theme="1"/>
        <rFont val="Verdana"/>
        <family val="2"/>
      </rPr>
      <t>Recopilación y análisis de información de avance en el desarrollo de las iniciativas normativas para fortalecer las capacidades de CTeI - 3er Trimestre: 3er Informe de seguimiento al desarrollo de las iniciativas normativas para la CTeI.</t>
    </r>
    <r>
      <rPr>
        <sz val="10"/>
        <color theme="1"/>
        <rFont val="Verdana"/>
        <family val="2"/>
      </rPr>
      <t xml:space="preserve">
Al cierre del tercer trimestre de 2024, la Oficina Asesora Jurídica (OAJ) apoyó al Ministerio en la revisión de documentos clave para avanzar en la normatividad según el Decreto 1081 de 2015. En relación a la Agenda Regulatoria 2024: Comités de Ética y Bioética (Dirección de Ciencia): Aunque hubo avances en el documento de gobernanza, no se cumplieron actividades claves para la publicación del proyecto. La OAJ sugiere evaluar la continuidad de la iniciativa. Código de Integridad Científica (Dirección de Ciencia): Similar al anterior, el avance en el código no incluyó la publicación para consulta. La OAJ recomienda revisar su viabilidad en 2024.Democratización de la Ciencia (Dirección de Desarrollo Tecnológico e Innovación): El decreto ha sido revisado por la OAJ, pero se requiere aclarar que no participó en la programación, y la revisión final se espera para el cuarto trimestre. Participación de Mujeres en STEM (Viceministerio de Talento y Apropiación Social): Continúa la construcción del proyecto de decreto; su publicación está programada para el cuarto trimestre. Carrera Administrativa Científica (Dirección de Talento Humano): La OAJ ha hecho observaciones para el proyecto de ley, las cuales se están integrando. La Oficina Asesora Jurídica cumple con el avance de las actividades que se encuentran a su cargo, brindando acompañamiento y asesoría jurídica a la áreas del Ministerio en la construcción de los proyectos de regulación de cada una de ellas indicó, se pretendían emitir en la vigencia 2024. El cumplimiento de la agenda regulatoria y la emisión de los proyectos normativos, no depende de manera directa la gestión de la Oficina Asesora Jurídica, sino que involucra a otras áreas del Ministerio que son las responsables de liderar la emisión de los proyectos de regulación que previamente evaluaron y vieron la necesidad de su emisión en la vigencia 2024 y, en algunos casos, la intervención de otras entidades.
Decreto a través del cual se regula la Gobernanza de los Comités de Ética de la investigación y Comités de bioética del SNCTeI
Durante el tercer trimestre del año 2024, se avanzó sobre el documento de Gobernanza de los comités de ética de la investigación, en el CONPES 4069 de 2021, en su “Línea de acción 4. Incrementar la capacidad de generación de conocimiento científico y tecnológico” establece que “El Ministerio de Ciencia, Tecnología e Innovación con el apoyo del Ministerio de Educación Nacional, el Ministerio de Salud y Protección Social, el Ministerio del Interior y la Dirección Nacional de Derechos de Autor, fomentaran la ética en la CTI para la investigación clínica y las demás áreas y disciplinas de investigación mediante:  La definición del alcance y reglamentación de los Comités de Ética, tanto para la investigación clínica, como para las demás áreas y disciplinas de investigación, desarrollo tecnológico e innovación, en el marco de una CTI responsable. El documento de Gobernanza de los comités de ética de la investigación requería ser discutido en las regiones de Colombia, donde se incluyen las observaciones de los talleres regionales realizados desde enero a septiembre 2024, este insumo fue realizado con la finalidad de socializar y retroalimentar el documento con los actores participantes del modelo (Sociedad civil- Universidad - Empresa - Estado) de gobernanza propuesto para los comités de ética de la investigación y comités de bioética del SNCTeI,  de manera que estas propuestas normativas sean conocidas y discutidas de cara a fortalecer la comprensión e importancia de una ciencia responsable, así como preparar al público para participar en la consulta pública que adelantará MinCiencias desde su página web, una vez terminados los talleres y consolidados los resultados. El documento anexo proporciona una revisión detallada del proceso de implementación y evaluación del modelo de Gobernanza pluridisciplinar y multinivel de la Ética de la Investigación en varias regiones de Colombia. Los participantes, representando a diversas instituciones educativas, de salud, gubernamentales y sociales, discutieron la efectividad del modelo en diferentes niveles y roles dentro de sus respectivos contextos regionales. La consulta pública del proyecto de decreto "Documento del modelo de gobernanza propuesto para los comités de ética de la investigación y comités de bioética del SNCTeI", se estima realizarse en el segundo semestre del 2025.
Proyecto de Decreto o Ley, por el cual se adopta el código de integridad científica.
De acuerdo a los avances del tercer trimestre del 2024 con respecto al Código de integridad científica, en el Conpes 4069 adoptado en 2021, en la línea de acción 4. Incrementar la capacidad de generación de conocimiento científico y tecnológico” establece que “el Ministerio de Ciencia, Tecnología e Innovación con el apoyo del Ministerio de Educación Nacional, el Ministerio de Salud y Protección Social, el Ministerio del Interior y la Dirección Nacional de Derechos de Autor, fomentarán la ética en la CTI para la investigación clínica y las demás áreas y disciplinas de investigación mediante: (i) La definición del alcance y reglamentación de los Comités de Ética tanto para la investigación clínica, como para las demás áreas y disciplinas de investigación, desarrollo tecnológico e innovación, en el marco de una CTI responsable. ii) La definición y adopción de lineamientos sobre buenas prácticas en investigación, integridad científica, y derechos de autor, por parte de los diversos actores del SNCTI. MinCiencias  realizó talleres territoriales para la socialización y retroalimentación de la propuesta de código de integridad científica, con los actores participantes, de manera que estas propuestas normativas sean conocidas y discutidas de cara a fortalecer la comprensión e importancia de una ciencia responsable, así como preparar al público para participar en la consulta pública que adelantará MinCiencias desde su página web, una vez terminados los talleres y consolidados los resultados.  
Objetivos del taller sobre el Código de Integridad 
• Evaluar si la definición propuesta sobre Integridad Científica es clara, objetiva y pertinente.
• Valorar si los principios planteados en el Código de Integridad Científica son operativos, pertinentes, claros de forma que orienten la toma de decisiones
• Definir si las Malas Conductas Científicas y Prácticas perjudiciales en investigaciones definidas en el Código de Integridad Científica deben acogerse
De acuerdo a los avances del tercer trimestre del 2024 con respecto al Código de integridad científica, se programa consolidar el proyecto de ley o decreto para el segundo semestre del 2025.ANEXO: Avance información de socialización y retroalimentación en regiones sobre CI.
Sistema específico de carrera administrativa del personal científico y tecnológico de las entidades que conforman el SNCTeI.
La Dirección de Talento humano del Ministerio de Ciencia, Tecnología e Innovación, remitió el proyecto de Ley del Sistema específico de Carrera del personal Científico y Tecnológico de las entidades que conforman el Sistema Nacional de Ciencia, Tecnología e Innovación y sus anexos a la Oficina Asesora Jurídica, con el fin realizar el control de legalidad correspondiente. La Oficina Asesora Jurídica remitió a la Dirección de Talento Humano las observaciones y recomendaciones respecto al proyecto de Ley del Sistema Específico de Carrera del personal científico y tecnológico de las entidades que conforman el Sistema Nacional de Ciencia, Tecnología e Innovación. Actualmente, estas observaciones se están analizando para incorporarlas en el documento y presentar la versión definitiva del proyecto de ley.</t>
    </r>
  </si>
  <si>
    <t>No aplica reporte para tercer trimestre toda vez que la iniciativa tiene programación  semestral, el siguiente reporte se efectara en el período final de la vigencia</t>
  </si>
  <si>
    <t>Sin reporte para este trimestre toda vez que el reporte de gestión esra progrmado de forma anual.</t>
  </si>
  <si>
    <r>
      <rPr>
        <b/>
        <sz val="10"/>
        <color theme="1"/>
        <rFont val="Verdana"/>
        <family val="2"/>
      </rPr>
      <t xml:space="preserve">Diseño y evaluación de políticas, planes y programas de CTeI. 
Avance en la implementación de la Agenda de política y plan de evaluación
</t>
    </r>
    <r>
      <rPr>
        <sz val="10"/>
        <color theme="1"/>
        <rFont val="Verdana"/>
        <family val="2"/>
      </rPr>
      <t xml:space="preserve">Durante el III trimestre de 2024 se avanzó en las etapas de diseño y formulación de las iniciativas aprobadas en la agenda: la Política de "Formación e Inserción Laboral de Capital Humano de Alto Nivel", "Conpes IA" , la "Política de niñas, jóvenes y mujeres en áreas STEM (Ley 2314) y la Política Pública Integral de Conocimientos Ancestrales y Tradicionales, ahora denominada cómo: "Lineamientos para el abordaje de pueblos étnicos"  y se avanzó en el Plan de evaluación de Políticas, Planes y Programas a través del seguimiento a las evaluaciones de impacto de los Programas: Ondas y Jóvenes Investigadores e Innovadores (2001-2021), Fondo de Investigación en Salud - FIS y Beneficios Tributarios.
</t>
    </r>
    <r>
      <rPr>
        <b/>
        <sz val="10"/>
        <color theme="1"/>
        <rFont val="Verdana"/>
        <family val="2"/>
      </rPr>
      <t xml:space="preserve">Estrategias para el desarrollo de las políticas públicas de Apropiación Social del Conocimiento - Ciencia abierta
3er Trimestre: Implementar la estrategia de socialización y posicionamiento de la Apropiación Social del Conocimiento
</t>
    </r>
    <r>
      <rPr>
        <sz val="10"/>
        <color theme="1"/>
        <rFont val="Verdana"/>
        <family val="2"/>
      </rPr>
      <t xml:space="preserve">1. Se terminó de ejecutar la estrategia de posicionamiento con la producción de:
- 3 capítulos producidos en formato serie web "vamos a investigar": ¿de qué manera hacen el pescado en Bogotá? ¿Dónde viven las abejas? y ¿A dónde va el agua lluvia en la ciudad? + 5 posters de promoción + comunicado de prensa y newsletter
- 3 capítulos de podcast producidos "Ciencia al Aire" con su imagen + comunicado de prensa + newsletter + teaser del programa (expectativa)
- 1 cartilla virtual acerca de la apropiación social del conocimiento.
2. La implementación de la pauta digital en los últimos 3 meses dió los siguientes resultados:
- Youtube: Impresiones visibles 1.069.500, Clicks 1466, Implicaciones 374.414
- Display: Impresiones visibles 1.475.215, clicks 7.417, interacciones 2.805
- Busquedas: Impresiones visibles 222.568, Clicks 7.075, Interacciones 7.075
- Estrategia de Free Press implementada con 172 impactos: En 11 departametos se publicó información de ASC, el 50% de las publicaciones fueron en medios online de alcance nacional. - 21% fueron de impacto regional, lugo radio, notas impresas y TV
- 2 cuñas en emisoras comunitarias: 32 departamentos, 1.412 zonas de municipios, veredas y caseríos en 9 días de emisión
3. Se realizó 1 Activación de Ruta de medios nacionales a través de corresponsales de GJ Comunicaciones en 12 departamentos: Risaraldam Caldas Quindío, Santander, Boyacá, Antioquia, Valle, Bólivar, Nariño, Atlántico y Sucre , con 143 impactos
4. Se organizaron 5 Parrillas para redes sociales sobre: 2 de Alcances política, centros de ciencia, Ideas para El Cambio, serie web
5. Publicaciones influenciadores 228.442 personas alcanzadas con las publicaciones + 25.565 interacciones + 119.100 reproducciones y + de 1 millón de seguidores.
</t>
    </r>
    <r>
      <rPr>
        <b/>
        <sz val="10"/>
        <color theme="1"/>
        <rFont val="Verdana"/>
        <family val="2"/>
      </rPr>
      <t>3er Trimestre: Implementar nueva cohorte del Diplomado de Apropiación Social del Conocimiento con enfoque territorial en modalidad virtual</t>
    </r>
    <r>
      <rPr>
        <sz val="10"/>
        <color theme="1"/>
        <rFont val="Verdana"/>
        <family val="2"/>
      </rPr>
      <t xml:space="preserve">
Se ha realizado el seguimiento al desarrollo de la modalidad virtual del Diplomado en apropiación social del conocimiento con enfoque territorial, el cual cuenta hasta la fecha con 1.412 personas certificadas. Asimismo, se ha revisado el segundo informe técnico y financiero del convenio 187-2023 y generado el segundo informe de supervisión.
Se ha participado en la elaboración de la solicitud de prórroga del convenio 187-2023 suscrito entre la Corporación Universitaria Minuto de Dios y el Fondo Francisco José de Caldas, la cual está en trámite en la Dirección de Gestión de Recursos para la CTeI.
Reporte: 1.412 personas certificadas a la fecha
Reporte de culminación de los cursos virtuales:1.802 personas culminaron el curso titulado Apropiación Social del Conocimiento; 1.391 personas culminaron el curso titulado ASC: Gobernanza territorial; 1.479 personas culminaron el curso titulado ASC y su relación con actores y sectores; 1.472 personas culminaron el curso titulado, La evaluación de la ASC; 1.319 personas culminaron el curso titulado, Recomendaciones para la formulación de proyectos ASC, y; 2.283 personas culminaron el curso titulado, Recursos metodológicos para la ASC a corte del 31 de julio de 2024
</t>
    </r>
    <r>
      <rPr>
        <b/>
        <sz val="10"/>
        <color theme="1"/>
        <rFont val="Verdana"/>
        <family val="2"/>
      </rPr>
      <t xml:space="preserve">Lineamientos técnicos y conceptuales para el fomento y desarrollo de estrategias, programas y proyectos de comunicación pública y divulgación de la CTeI
3er Trimestre: Avance en la construcción de lineamientos técnicos y conceptuales de Divulgación CTeI	
</t>
    </r>
    <r>
      <rPr>
        <sz val="10"/>
        <color theme="1"/>
        <rFont val="Verdana"/>
        <family val="2"/>
      </rPr>
      <t xml:space="preserve">Durante el tercer trimestre del 2024, el equipo avanzó en la elaboración de la primera versión del documento para los "Lineamientos Conceptuales y Técnicos para el Fomento y Desarrollo de Proyectos de Divulgación y Comunicación Pública de la CTeI" cuya primera versión parte de los insumos proporcionados en el trabajo preliminar. Tal entrega fue revisada por cada uno de los miembros que conforman la mesa de trabajo.
Adicionalmente a eso, se contó con la versión definitiva de los "Insumos de Lineamientos de Divulgación y Comunicación Pública de la Ciencia" por parte de la Universidad Distrital Francisco José de Caldas. Los cuales serán tenidos en cuenta en la construcción de la segunda versión del documento final. 
Por último, se recibió la propuesta para el "Mapeo de Actores de Divulgación de la CTeI" el cual fue discutido y ajustado en la mesa de trabajo llevada a cabo durante este trimestre.
</t>
    </r>
    <r>
      <rPr>
        <b/>
        <sz val="10"/>
        <color theme="1"/>
        <rFont val="Verdana"/>
        <family val="2"/>
      </rPr>
      <t xml:space="preserve">Política Pública de Conocimientos Ancestrales y Tradicionales
3er Trimestre: Etapa de diagnóstico (documental)
</t>
    </r>
    <r>
      <rPr>
        <sz val="10"/>
        <color theme="1"/>
        <rFont val="Verdana"/>
        <family val="2"/>
      </rPr>
      <t>El Minciencias se establece a través de la Ley 2162 de 2021, con el objetivo de ser el ente rector del Sistema Nacional de Ciencia, Tecnología e Innovación (SNCTI). Esto implica formular, orientar y controlar las políticas del Estado en esta materia, alineándose con los planes de desarrollo y garantizando el avance del conocimiento en el país. En este marco, es crucial fomentar una cultura basada en la generación, apropiación y divulgación del conocimiento. Además, el Minciencias debe fortalecer la vinculación de la ciencia, la tecnología y la innovación con el sector productivo y social, promoviendo el desarrollo sostenible en los territorios. De acuerdo con la Misión de Sabios, es imperativo reconocer que Colombia alberga territorios étnicos que son ricos en biodiversidad y saberes ancestrales. Estos conocimientos son esenciales para el desarrollo de una economía basada en la biodiversidad, contribuyendo a reducir las brechas de pobreza y mejorar la educación en las comunidades.</t>
    </r>
  </si>
  <si>
    <t>Para el tercer trimestre del 2024 del presente indicador, se hace el reporte de avance de 27 Alianzas las cuales son correspondientes a las siguientes variables:
(EV-24) Alianzas BIO - Ciencias y Tecnologías Aeroespaciales para la Sostenibilidad. Avance Cuantitativo: 1
Descripción: Se financia la alianza BioCare.IA, compuesta por varias instituciones, para aplicar inteligencia artificial en la atención de trastornos de salud mental en San Onofre, Sucre. 
(EV-24) Alianzas BIO - Orquídeas Mujeres en la Ciencia 2024. Avance Cuantitativo: 26
Descripción: De 123 propuestas seleccionadas en la convocatoria, el 47% corresponde a proyectos de bioeconomía y territorio, de los cuales 26 aplican a las alianzas BIO.
De otra parte, las demás variables correspondientes al presente indicador se destaca las siguientes gestiones para este periodo:
(MEV-24) Alianzas BIO - Estrategia de Apropiación Social del Conocimiento. Desarrollo de la Convocatoria 956:
Cerró el 16 de agosto.
Revisión de requisitos del 20 al 26 de agosto.
Subsanación de requisitos del 27 al 30 de agosto.
El 11 de septiembre, se asignaron resultados finales y se formó un equipo de trabajo liderado por Fernando González.
A finales de septiembre, se está en la Fase 2 del proceso, con expectativas de cumplir con lo programado para el cuarto trimestre de 2024.
(EV-24) Alianzas BIO - Internacionalización
CABBIO: Se actualizaron y aprobaron los términos de referencia para un curso en biotecnología en Colombia en 2025, con plazo extendido hasta el 11 de octubre para propuestas.
MAPBIO: Avances en la aceleración de bioproductos para las empresas Hugo Restrepo y Agrosavia, con contratos específicos y necesidad de asignación oportuna de recursos.</t>
  </si>
  <si>
    <t xml:space="preserve">Para el reporte correspondiente al tercer trimestre, se evidencia el cumplimiento de la gestión programada; sin embargo, se observa un sobrecumplimiento en la meta programada motivo por el cual se recomienda que durante el ejercicio de planeación 2025 se formule una meta más ajustada a la proyección de la Entidad.
</t>
  </si>
  <si>
    <t>Para el reporte correspondiente al tercer trimestre, se evidencia el cumplimiento de la gestión programada; sin embargo, se observa un sobrecumplimiento en la meta programada motivo por el cual se recomienda que durante el ejercicio de planeación 2025 se formule una meta más ajustada a la proyección de la Entidad.</t>
  </si>
  <si>
    <r>
      <t xml:space="preserve">Artículo 225 - Avance en la implementación de los artículos de CTeI del PND 2022-2026 - 	3er Trimestre: Realización de la gestión requerida por la Directiva 06 de 2018
</t>
    </r>
    <r>
      <rPr>
        <sz val="10"/>
        <color theme="1"/>
        <rFont val="Verdana"/>
        <family val="2"/>
      </rPr>
      <t xml:space="preserve">Teniendo en cuenta que se remitieron correos electrónicos con dos reiteraciones a los líderes de los equipos de las dependencias de esta Cartera, se realizaron análisis de dichas sugerencias y comentarios; es importante tener en cuenta que dentro de las solicitudes de los equipos, se requiere efectuar verificaciones adicionales que implican revisar algunos aspectos técnicos relacionados con la misionalidad, desde el punto de vista del ciclo de vida de la política pública respecto de la ejecución de la misma, e incluso es necesario revisar la reformulación de impactos financiero y fiscales no solo a nivel institucional sino sectorial, y del Sistema de Ciencia Tecnología e Innovación. De conformidad con lo anterior, aún no es posible dar aplicación a la Directiva Presidencial 06 de 2018, puesto que la activación de la ruta depende de la obtención de una versión final del proyecto de Ley y su estudio justificación, con las validaciones y aprobaciones de la alta Dirección y las socializaciones requeridas. No se cumple , porque el Proyecto de Ley requiere ser ajustado conforme a las sugerencias de la áreas e implica un fortalecimiento en aspectos presupuestales y de cara al SNCTI, una radicación ante autoridades administrativas en el marco de la directiva implica tener una versión definitiva del proyecto de Ley, pero no se cuenta con dicha versión. Actualmente se está revisando la sinergia con las áreas para tomas medidas respecto de la retroalimentación de las observaciones en marco de la misionalidad de CTeI.
</t>
    </r>
    <r>
      <rPr>
        <b/>
        <sz val="10"/>
        <color theme="1"/>
        <rFont val="Verdana"/>
        <family val="2"/>
      </rPr>
      <t xml:space="preserve">Artículo 226. Políticas de investigación e innovación orientadas por misiones - 	3er Trimestre: Entrega final Artículo 226. Políticas de investigación e innovación orientadas por misiones.
</t>
    </r>
    <r>
      <rPr>
        <sz val="10"/>
        <color theme="1"/>
        <rFont val="Verdana"/>
        <family val="2"/>
      </rPr>
      <t xml:space="preserve">El equipo de misiones liderado por Jennifer Cardona gestionó la construcción de la Resolución Ministerial 1452 del 4 de septiembre de 2024 "Por medio de la cual se adoptan las Políticas de Investigación e Innovación Orientadas por misiones (PIIOM) 2024-2033 del Ministerio de Ciencia, Tecnología e Innovación" (https://minciencias.gov.co/sites/default/files/upload/reglamentacion/resolucion_1452-2024.pdf) También se logró la publicación definitiva de las cinco hojas de ruta de las cinco PIIOM como puede comprobarse en el siguiente enlace https://minciencias.gov.co/portafolio/unidad-politica/lineas-trabajo/documentos-politica-CTeI. Se cumple, pues ya se cuenta con la resolución 1452 del 4 de septiembre de 2024 "Por medio de la cual se adoptan las Políticas de Investigación e Innovación Orientadas por misiones (PIIOM) 2024-2033 del Ministerio de Ciencia, Tecnología e Innovación"
</t>
    </r>
    <r>
      <rPr>
        <b/>
        <sz val="10"/>
        <color theme="1"/>
        <rFont val="Verdana"/>
        <family val="2"/>
      </rPr>
      <t xml:space="preserve">Artículo 258 -Avance en la implementación de los artículos de CTeI del PND 2022-2026 3er trimestre: Artículo 258 Avance en la implementación de los artículos de CTeI del PND 2022-2026
</t>
    </r>
    <r>
      <rPr>
        <sz val="10"/>
        <color theme="1"/>
        <rFont val="Verdana"/>
        <family val="2"/>
      </rPr>
      <t xml:space="preserve">El avance sobre la circular en la cual se determina la reglamentación del artículo 258 del PND va de la mano de la aprobación del CONPES "Lineamientos de política para el marco de inversión en I+D". donde el ministerio realizó comentarios para que el DNP completará la versión final del documento. Y sobre la socialización en el tercer trimestre se completó esta actividad al 100%. Con respecto a la metodología para sensibilización, socialización con entidades del sector público para el desarrollo de proyectos/programas de I+D, se realizaron reuniones bilaterales con el DNP para la creación de la presentación a las entidades del estado, la definición del cronograma y se enviaron las citaciones para los espacios donde se presentó el marco conceptual y metodológico de la inversión en I+D para cumplir las metas en el PND 2022-2026. Se realizó la socialización con las entidades del Estado los días 1 y 3 de Octubre de 2024 donde se realizaron dos jornadas donde en conjunto con el DNP se explicó a las entidades del Estado los conceptos básicos de I+D y el Marco de Inversión en I+D para cumplir las metas en el PND 2022-2026. 1. Se creó una presentación con los Conceptos básicos de I+D en conjunto con las direcciones de Ciencia y Tecnología donde se explican los conceptos de I+D, los tipos de proyectos I+D y presentará casos de éxito a nivel nacional.
2. Tenemos los listados de asistencia a la socialización con las entidades del EstadoAvance en el documento borrador sobre la metodología para la formulación de proyectos de investigación, desarrollo tecnológico e innovación.
3. El CONPES presenta un avance del 65% (Reportado directamente por el director Salim Chalela en el documento: 2024 10 29 - Avances CONPES lineamientos I+D) y el DNP tiene la expectativa de realizar la sesión CONPES entre la primera y segunda semana de diciembre.
</t>
    </r>
    <r>
      <rPr>
        <b/>
        <sz val="10"/>
        <color theme="1"/>
        <rFont val="Verdana"/>
        <family val="2"/>
      </rPr>
      <t>Artículos 107, 170 y 171 de CTeI del PND 2022-2026 y su implementación 3er Trimestre: Fase de validación y aprobación</t>
    </r>
    <r>
      <rPr>
        <sz val="10"/>
        <color theme="1"/>
        <rFont val="Verdana"/>
        <family val="2"/>
      </rPr>
      <t xml:space="preserve">
Durante el tercer trimestre se tenía prevista la fase de validación y aprobación. Sin embargo, una de las sesiones de las Mesas Técnicas no se pudo llevar a cabo debido a la falta de quórum por parte de la Oficina Asesora Jurídica (OAJ), cuya presencia era necesaria para la revisión de los comentarios e inquietudes relacionados con el decreto en mención. Se espera que la OAJ entregue el producto revisado durante el cuarto trimestre, debido a que el insumo esperado decreto revisado, no fue entregado dentro de los tiempos establecido en el cronograma. Por otro lado, el decreto ha sido revisado en varias ocasiones por la OAJ, en respuesta a los ajustes solicitados por los integrantes de la Mesa Técnica de Propiedad Intelectual. Finalmente, se han realizado mesas de trabajo con el enlace de calidad para consolidar la información necesaria en el formato del plan de participación ciudadana. Así las cosas, se tiene contemplado este plan adelantarlo el siguiente trimestre.</t>
    </r>
  </si>
  <si>
    <t>De acuerdo con el reporte final del tercer trimestre, el área técnica deberá informar a la Oficina Asesora de Planeación e Innovación Institucional, mediante correo electrónico, sobre las acciones adelantadas hasta la fecha de este seguimiento. Dicho informe debe evidenciar los avances en la gestión para alcanzar la meta programada para el resto de la vigencia, en respuesta al desempeño que ha sido inferior a lo esperado.</t>
  </si>
  <si>
    <t>El reporte realizado por los responsables refleja el cumplimiento de la meta estipulada para el trimestre; sin embargo, una de los indicadores variables "Niñas, niños y adolescentes apoyados en su vocación científica - Convocatoria SGR Bienal 21-22", que aportará la mayor cantidad de beneficiarios reportará avance hasta el cuarto trimestre.
De acuerdo con el reporte final del tercer trimestre, el área técnica deberá informar a la Oficina Asesora de Planeación e Innovación Institucional, mediante correo electrónico, sobre las acciones adelantadas hasta la fecha de este seguimiento. Dicho informe debe evidenciar los avances en la gestión para alcanzar la meta programada para el resto de la vigencia, en respuesta al desempeño que ha sido inferior a lo esperado.</t>
  </si>
  <si>
    <t>Para el reporte correspondiente al tercer trimestre, se evidencia el cumplimiento de la gestión programada, tal como se refleja en la información reportada en el módulo de planes. Asimismo, se observa que se ha alcanzado la meta establecida, de acuerdo con los datos registrados en el módulo de indicadores de la plataforma GINA. Estos logros demuestran la eficacia en la ejecución de las actividades planificadas y la alineación con los objetivos establecidos para este periodo, contribuyendo al avance hacia las metas anuales del Ministerio.
Respecto al indicador "Personas seleccionadas para recibir apoyo económico para su formación en programas de maestría - Pacífico nariñense", la Dirección de Ciencia manifiesta que se realiza adenda 02 a la convocatoria 960 de 2024 con la que se pretende cumplir la meta estipulada y que tendrá resultados definitivos el 15 de enero de 2025. 
De acuerdo con el reporte final del tercer trimestre, el área técnica deberá informar a la Oficina Asesora de Planeación e Innovación Institucional, mediante correo electrónico, sobre las acciones adelantadas hasta la fecha de este seguimiento. Dicho informe debe evidenciar los avances en la gestión para alcanzar la meta programada para el resto de la vigencia, en respuesta al desempeño que ha sido inferior a lo esperado.</t>
  </si>
  <si>
    <t xml:space="preserve">De acuerdo con el reporte final del tercer trimestre, el área técnica deberá informar a la Oficina Asesora de Planeación e Innovación Institucional, mediante correo electrónico, sobre las acciones adelantadas hasta la fecha de este seguimiento. Dicho informe debe evidenciar los avances en la gestión para alcanzar la meta programada para el resto de la vigencia, en respuesta al desempeño que ha sido inferior a lo esperado.
</t>
  </si>
  <si>
    <t>De acuerdo con el reporte final del tercer trimestre, el área técnica deberá informar a la Oficina Asesora de Planeación e Innovación Institucional, mediante correo electrónico, sobre las acciones adelantadas hasta la fecha de este seguimiento. Dicho informe debe evidenciar los avances en la gestión para alcanzar la meta programada para el resto de la vigencia, en respuesta al desempeño que ha sido inferior a lo esperado.
De igual forma, la Oficina Asesora de Planeación e Innovación Institucional se mantendrá atenta a los resultados de las reuniones conjuntas con el MinTIC, las cuales deberán estar lideradas por el área técnica. Además, realizará seguimiento a una pronta concertación de los términos de referencia, de modo que se pueda abrir la convocatoria lo antes posible.</t>
  </si>
  <si>
    <t xml:space="preserve">Es importante resaltar que la Dirección de Capacidades y Apropiación del Conocimiento solicitó un ajuste en los indicadores asociados a esta iniciativa con el fin de evidenciar de forma más amplia la gestión adelantada por el área técnica.
Para el reporte correspondiente al tercer trimestre, se evidencia el cumplimiento de la gestión programada en la mayoría de sus indicadores, sin embargo el indicador CODECTI departamentales apoyados por MinCiencias mediante procesos formativos y pedagógicos, evidencia para este periodo un regular cumplimiento del 67%. 
De acuerdo con el reporte final del tercer trimestre, el área técnica deberá informar a la Oficina Asesora de Planeación e Innovación Institucional, mediante correo electrónico, sobre las acciones adelantadas hasta la fecha de este seguimiento. Dicho informe debe evidenciar los avances en la gestión para alcanzar la meta programada para el resto de la vigencia, en respuesta al desempeño que ha sido inferior a lo esperado.
</t>
  </si>
  <si>
    <t>Las áreas técnicas (DVF y DDTI) manifiestan que se ya se han realizado dos contratos en el marco de la iniciativa Colombia Inteligente, quedando pendiente un contrato con el cual esperan cumplir la meta de jóvenes investigadores y personas seleccionadas para recibir apoyo económico por MinCiencias y aliados para su formación en programas de maestría. De igual manera, se recomienda mejorar los reportes y su nivel de detalle, de tal manera que a nivel de indicador y tareas se reflejen adecuadamente el estado y las gestiones del periodo correspondiente.
De acuerdo con el reporte final del tercer trimestre, el área técnica deberá informar a la Oficina Asesora de Planeación e Innovación Institucional, mediante correo electrónico, sobre las acciones adelantadas hasta la fecha de este seguimiento. Dicho informe debe evidenciar los avances en la gestión para alcanzar la meta programada para el resto de la vigencia, en respuesta al desempeño que ha sido inferior a lo esperado.</t>
  </si>
  <si>
    <t>Durante el tercer trimestre, con corte al 30 de septiembre del 2023, luego de declarada desierta la Convocatoria 947 de 2023, se llevó a cabo el séptimo comité técnico del Convenio 855/0005 de 2023 que se desarrolló en dos sesiones, la primera, el 20 de junio de 2024 y la segunda, el 22 de julio de 2024, en el que se aprobó el nuevo mecanismo, que corresponderá a una invitación para diseñar e implementar Centros de Interés en CTeI. De igual forma, entre la primera y segunda sesión del séptimo comité técnico, se desarrollaron las mesas técnicas 5, 6 y 7 los días 4, 9 y 16 de julio en las que se dio alcance a los ajustes técnicos, principalmente los asociados a los enfoques, cobertura de establecimientos educativos, número de estudiantes, docentes y asesores, así como el tiempo de ejecución del proyecto, que quedaron descritas en el acta del séptimo comité.
Tras la declaratoria de desierta de la Convocatoria 947 de 2024 de Centros de Interés, el diseño del nuevo mecanismo (invitación 1056) fue concertado en el marco del comité técnico del Convenio 855 suscrito entre el Ministerio de Ciencia, Tecnología e Innovación y el Ministerio de Educación Nacional. De acuerdo al cronograma de este mecanismo, el 20 de diciembre del 2024 se publicará la selección de la propuesta y notificación al proponente elegido. Por tanto, desde la Oficina Asesora de Planeación e Innovación Institucional se recomienda adelantar una mesa de trabajo con el área técnica para verificar el cumplimiento a cabalidad del indicador en el cuarto trimestre.</t>
  </si>
  <si>
    <t>En el tercer trimestre, se realizo la entrega de la evaluación de impacto solicitada por el Consejo Superior de Política Fiscal (CONFIS) y generada por el Departamento Nacional de Planeación (DNP). Este informe resume los resultados y el estado actual de la asignación de cupos de inversión.
No se cuentan con avances significativos en el reporte, ya que tras la entrega de la evaluación de impacto, el CONFIS debe evaluar los resultados y determinar el valor que se asignará para la entrega de beneficios tributarios por inversión a las empresas postuladas a la convocatoria 2024. Se espera contar con esta decisión para el cuarto trimestre, lo cual es crucial para dar apertura a la convocatoria y facilitar las inversiones necesarias. Para dicha aprobación se tiene el Radicado 2-2024-048858 del 13 septiembre de 2024 con el fin de realizar seguimiento al mismo.
Sin embargo, se ha adelantado la revisión de los términos de referencia de la convocatoria de inversión de 2024, en colaboración con la OAPII, OAJ y DGR, mediante el memorando 20240005013M. Además, se ha llevado a cabo la revisión del procedimiento correspondiente.</t>
  </si>
  <si>
    <t xml:space="preserve">La Dirección de Desarrollo Tecnológico e Innovación reporta que están a la espera de la decisión del Consejo Superior de Política Fiscal (CONFIS) para determinar el valor que se asignará para la entrega de beneficios tributarios por inversión a las empresas postuladas a la convocatoria 2024 y así poder reportar los resultados obtenidos en el cuarto trimestre.
Por lo anterior, es necesario que el área técnica:
1-Aclare por qué se presentaron rechazos por parte del CONFIS.
2-Informe a la Oficina Asesora de Planeación e Innovación Institucional, mediante correo electrónico, sobre las acciones adelantadas hasta la fecha de este seguimiento. Dicho informe debe evidenciar los avances en la gestión para alcanzar la meta programada para el resto de la vigencia, en respuesta al desempeño que ha sido inferior a lo esperado.
3-Determine cuales fueron las deficiencias presentadas de acuerdo con los resultados evidenciados.
</t>
  </si>
  <si>
    <t>Este indicador se reporta en cuarto trimestre</t>
  </si>
  <si>
    <t>En este reporte se incluyen algunos mecanismos que desde el Ministerio apuntan a la inversión en I+D. En este sentido se tiene que la Convocatoria “Investigación Fundamental” continuó con la ejecución de 24 proyectos de los tres bancos de financiables de los cuales a 23 proyectos se realizó el desembolso inicial. Para la Convocatoria Territorios Garantes en Salud, se publicó el listado preliminar de proyectos elegibles. En tanto a la Convocatoria de Ciencias Básicas y del Espacio, se finalizó la etapa de cargue y transferencia de información de proyectos de inversión al Sistema Unificado de Inversión y Finanzas Públicas (SUIFP) del Sistema General de Regalias (SGR), en los que 21 de 103 proyectos elegibles hicieron la transferencia a SUIFP-SGR. Minciencias convocó a VECOL a una reunión con el fin de realizar la retroalimentación de los planes detallados de trabajo de los tres (3) proyectos de vacunas, además de tratar aspectos clave de los productos a entregar en el contrato.</t>
  </si>
  <si>
    <t>El reporte del tercer trimestre da cuenta de lo informado por el Ministerio en la plataforma Sinergía del DNP para el mes de septiembre de 2024. En ese reporte, se da cuenta de los avances registrados por el Ministerio en cuanto a los mecanismos ejecutados o en proceso de ejecución.</t>
  </si>
  <si>
    <t>Para el tercer trimestre se obtuvo un avance del 80,13% derivado de lo desarrollado en los siguientes componentes:
1. Artículos 107, 170 y 171: Durante el trimestre la DDTI reportó la realización de mesas técnicas sobre Propiedad Intelectual con los involucrados en la reglamentación de los artículos y un seguimiento al cronograma de actividades. Se reporta en el trimestre un porcentaje menor por aspectos como: la complejidad del artículo 107 que regula la explotación de la propiedad intelectual en entidades públicas, esto llevó al equipo de propiedad intelectual a resaltar la necesidad de clarificar su alcance y competencia normativa en conjunto con el equipo técnico; las situaciones internas que no han permitido avanzar con fases como la remisión del borrador y/o la consulta ciudadana prevista para el cuarto trimestre. El equipo técnico consideró la inclusión de explicaciones adicionales en la memoria justificativa del decreto, y se discutieron los próximos pasos, como la revisión del proceso interno para el comité viceministerial, la preparación de la solicitud de revisión dirigida a las demás entidades en el CIPI Ministerial, y la consulta ciudadana que se llevará a cabo en el IV trimestre. Se sugiere desde OAPII que para el último trimestre y a fin de cumplir la meta estimada, avanzar con las actividades retrasadas, de tal forma que se pueda tener la versión final del decreto. Área: DDTI
2. Artículo 225: Durante el trimestre la DTH reportó avances sobre el proceso de formalización del 2024 que solicita el DAFP, con el fin de justificar ante las instancias competentes la necesidad de adelantar la Transformación Institucional en la entidad. La propuesta contempla la creación de 6 cargos en planta permanente en el nivel técnico y profesional modificando de esta manera el Decreto 1449 de 2022. conforme a lo establecido en la Circular Conjunta No. 100-011 del 15 de noviembre de 2023 se solicitó el 27 de septiembre la autorización al DAPRE para iniciar el trámite de implementación de la primera fase del proceso de TI. Respecto a la segunda fase del proceso de Transformación Institucional, se realizaron reuniones de direccionamiento estratégico con los Viceministerios adelantando según el cronograma de trabajo el diagnostico y dar inicio al diseño de la propuesta para la entidad, con relación a la medición de cargas, se finalizó la migración de cargas de trabajo a los instrumentos diseñados para tal fin, con estos insumos se complementará dicho análisis para realizar la validación estratégica de estas cargas con las dependencias. Desde la OAPII se alerta sobre el cumplimiento de esta variable toda vez que no se reportan avances sobre la actividad planeada para el tercer trimestre relacionada con la Directiva 06 de 2018. Área: DTH.
3. Artículo 226:  El área reporta que el equipo de misiones gestionó la construcción de la Resolución Ministerial 1452 del 4 de septiembre de 2024 "Por medio de la cual se adoptan las Políticas de Investigación e Innovación Orientadas por misiones (PIIOM) 2024-2033 del Ministerio de Ciencia, Tecnología e Innovación": https://minciencias.gov.co/sites/default/files/upload/reglamentacion/resolucion_1452-2024.pdf. También se logró la publicación definitiva de las cinco hojas de ruta de las cinco PIIOM como puede comprobarse en el siguiente enlace https://minciencias.gov.co/portafolio/unidad-politica/lineas-trabajo/documentos-politica-ctei. Área: VTASC
4. Artículo 258:  El avance sobre la circular en la cual se determina la reglamentación del artículo 258 del PND va de la mano de la aprobación del Conpes: "Lineamientos de política para el marco de inversión en I+D", donde el ministerio ya realizó comentarios para que el DNP completará la versión final del documento. Con respecto a la metodología para sensibilización, socialización con entidades del sector público para el desarrollo de proyectos/programas de I+D, se realizaron reuniones bilaterales con el DNP para la creación de la presentación a las entidades del estado, la definición del cronograma y se enviaron las citaciones para los espacios donde se presentó el marco conceptual y metodológico de la inversión en I+D para cumplir las metas en el PND 2022-2026. Se realizó la socialización con las entidades del Estado los días 1 y 3 de Octubre de 2024 donde se realizaron dos jornadas donde en conjunto con el DNP se explicó a las entidades del Estado los conceptos básicos de I+D y el Marco de Inversión en I+D para cumplir las metas en el PND 2022-2026. Área: Dirección de Ciencia.</t>
  </si>
  <si>
    <t xml:space="preserve">Para el tercer trimestre de 2024, los mecanismos asociados a proyectos de investigación, desarrollo científico e innovación en transición energética, cuyo objetivo es garantizar el acceso a una energía asequible, segura, sostenible y moderna, se encuentran en proceso de desarrollo.
Por un lado, la convocatoria 956, titulada 'Convocatoria para el apoyo a proyectos de I+D+i que contribuyan a resolver retos tecnológicos propuestos por los centros de innovación de la red Econova de Ecopetrol bajo el modelo de innovación abierta', tiene como fecha estimada para la publicación del banco definitivo de elegibles el 7 de octubre.
De otra parte, la convocatoria 951, 'Convocatoria para el fortalecimiento del conocimiento geocientífico y tecnológico de las fuentes no convencionales de energía y la captura, almacenamiento y uso de CO2', está actualmente en proceso de evaluación.
 </t>
  </si>
  <si>
    <t>Líder: Dirección de Ciencia
Corresponsables: Viceministerio de Conocimiento, Innovación y Productividad y Dirección de Gestión de Recursos de la CTeI</t>
  </si>
  <si>
    <t xml:space="preserve">	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a través de los proyectos aprobados en el marco de la convocatoria del plan bienal 2021- 2022 de la asignación para la CTeI del Sistema General de Regalías, y que se encuentran en ejecución, se implementa el programa Ondas en los departamentos de Antioquia, Archipiélago de San Andrés, Providencia y Santa Catalina, Atlántico, Huila y Nariño, lo que permitirá alcanzar la meta de 26.000 niñas, niños y adolescentes apoyados en su vocación científica los cuales se verán reflejados en el siguiente trimestre.</t>
  </si>
  <si>
    <t>Al tercer trimestre de la vigencia se ha gestionado un total de recursos de $ 20.657.982.562, de los aliados Ecopetrol, IGAC y SENA de las vigencias anteriores donde se han celebrado los contratos derivados respectivos de acuerdo con lo establecido en las convocatoria respectiva.</t>
  </si>
  <si>
    <t>Se recomienda revisar los procesos de preparación y evaluación de proyectos con el fin de facilitar el cumplimiento de los requisitos ante la presentación del OCAD, de forma que se puedan cumplir los tiempos inicialmente programados, motivo por el cual se deben realizar seguimientos semanales para monitorear la programación de los proyectos en el cuarto trimestre. Es importante resaltar que el área técnica manifiesta que solo falta la presentación ante el OCAD, lo cual se puede realizar en el trascurso de lo que resta de la vigencia, por lo tanto, este indicador presenta un riesgo bajo de incumplimiento.</t>
  </si>
  <si>
    <t>En el avance de los indicadores de Programa Orquídeas, mujeres en la Ciencia 2024, Red de mujeres Doctoras y Jóvenes Investigadoras e innovadoras fortalecida para el abordaje de los retos de las PIIOM en el país, este proceso ha avanzado en la consolidación de los contactos de las participantes en sus primeras dos versiones; sin embargo, aún no se ha conformado oficialmente la red, lo cual indica que el proceso de integración está pendiente y depende del inicio de la contratación en el último trimestre del año. Por tanto, se recomienda acelerar el proceso de conformación de la red mediante una planificación detallada para que la contratación en el último trimestre se realice de forma fluida y oportuna, y así se cumpla con el indicador en el cuarto trimestre. De igual manera es importante que el área técnica defina claramente como espera evidenciar el cumplimiento del indicador, por lo tanto, este indicador presenta un riesgo bajo de incumplimiento.
Para el reporte correspondiente al tercer trimestre, se evidencia el cumplimiento de la gestión programada; sin embargo, se observa un sobrecumplimiento en la meta programada para los indicadores Alianzas apoyadas para el aprovechamiento del conocimiento, la conservación y el uso de la biodiversidad, sus bienes y servicios ecosistémicos - Convocatoria Orquídeas Mujeres en la Ciencia y Programas y proyectos de CTeI apoyados, orientados a la reducción de las brechas territoriales, étnicas y de género ejecutados o en ejecución, motivo por el cual se recomienda que durante el ejercicio de planeación 2025 se formule una meta más ajustada a la proyección de la Entidad.</t>
  </si>
  <si>
    <t>De acuerdo con el reporte del área técnica se evidencia que los mecanismos asociados al cumplimiento del indicador están en marcha, por lo que hay una alta posibilidad de que este indicador se cumpla en el cuarto trimestre; sin embargo, se requiere hacer un ejercicio de seguimiento permanente con el fin de verificar que las convocatorias cumplan los plazos establecidos en el cronograma. Por lo tanto, este indicador presenta un riesgo bajo de incumplimiento.</t>
  </si>
  <si>
    <t xml:space="preserve">Para el reporte correspondiente al tercer trimestre, se evidencia el cumplimiento de la gestión programada, tal como se refleja en la información reportada en el módulo de planes. Sin embargo, en el módulo de indicadores se observa que el indicador asociado a esta iniciativa presenta un cumplimiento del 30% a tercer trimestre.
</t>
  </si>
  <si>
    <t>El reporte realizado por los responsables refleja el cumplimiento de la meta estipulada para el trimestre y un avance importante hacia el cumplimiento de la meta del año; sin embargo, el área técnica responsable del reporte ha manifestado en mesas de trabajo con la Oficina Asesora de Planeación e Innovación Institucional OAPII que una de las áreas que le brinda insumos para hacer el reporte, presenta dificultades en su gestión. Por lo anterior el área técnica  debe implementar una acción de mejora que permita corregir la desviación del proceso, con el fin de que pueda cumplir con la gestión programada.</t>
  </si>
  <si>
    <t xml:space="preserve">La Dirección de Capacidades y Apropiación del Conocimiento reporta que no se cuenta con evidencia de socialización del mecanismo, de igual forma no se cuenta con evidencia del informe de las evaluaciones realizadas a las postulaciones, toda vez que no se ha realizado la concertación. Sin embargo, el 13 de agosto se realizó la socialización de la propuesta financiera y metodológica. Por tanto, desde la Oficina Asesora de Planeación e Innovación Institucional se recomienda que el área técnica  realice seguimientos permanentes con el fin de verificar que las acciones planteadas se ejecuten durante el siguiente periodo, es decir cuarto trimestre.
</t>
  </si>
  <si>
    <t>El reporte realizado por los responsables refleja el cumplimiento de la meta estipulada para el trimestre; sin embargo, una de los indicadores variables "Niñas, niños y adolescentes apoyados en su vocación científica - Convocatoria SGR Bienal 21-22", que aportará la mayor cantidad de beneficiarios reportará avance hasta el cuarto trimestre. Por lo anterior la Oficina Asesora de Planeación e Innovación Institucional recomienda que el área técncia realice seguimientos permanentes con el  fin de garantizar el cumplimiento de la gestión programada.</t>
  </si>
  <si>
    <t>De acuerdo con el informe presentado en el módulo de planes por la Oficina Asesora Jurídica, se han evidenciado avances en la gestión y cumplimiento del indicador establecido. Sin embargo, persisten incumplimientos en actividades clave relacionadas con la agenda regulatoria 2024 y los comités de ética y bioética, lo cual constituye un desafío para alcanzar los objetivos estratégicos planteados. Por este motivo, la Oficina Asesora de Planeación e Innovación Institucional recomienda que el área técnica realice seguimientos permanentes.
Este esfuerzo busca asegurar que las actividades pendientes se desarrollen de manera eficiente, promoviendo una mayor alineación con los estándares regulatorios y éticos, y contribuyendo al fortalecimiento institucional en el cumplimiento de sus compromisos.</t>
  </si>
  <si>
    <t xml:space="preserve">De acuerdo al avance reportado se observa que la meta ha alcanzado un nivel de cumplimiento regular según la escala interna de cumplimiento, debido a dificultades en la implementación del articulo 225 (Fortalecimiento del sector CTeI). En este sentido la Dirección de Talento Humano informa que aún no es viable implementar la Directiva Presidencial 06 de 2018, ya que la activación de la ruta depende de obtener una versión definitiva del proyecto de ley junto con su respectivo estudio de justificación. Esta versión final debe incluir las validaciones y aprobaciones de la alta dirección, así como las socializaciones necesarias. Actualmente, el proyecto de ley no cumple con estos requisitos, pues requiere ajustes de acuerdo con las sugerencias de las distintas áreas, particularmente en lo referente a fortalecimientos presupuestales y a los lineamientos del SNCTI. Además, el proceso de radicación ante las autoridades administrativas exige contar con una versión final, la cual aún no está disponible.
Por lo anterior, la Oficina Asesora de Planeación e Innovación Institucional recomienda que el área técnica realice seguimientos permanentes de forma que se cumpla con la meta programada en lo que resta de la vigencia.
</t>
  </si>
  <si>
    <t>Para el reporte correspondiente al tercer trimestre, se evidencia el cumplimiento de la gestión programada, tal como se refleja en la información reportada en el módulo de planes. Sin embargo, en el módulo de indicadores se observa que el indicador asociado a esta iniciativa presenta un cumplimiento del 30% a tercer trimestre, ya que solo 3 proyectos del convenio con VECOL se están ejecutando. Por lo anterior, la Oficina Asesora de Planeación e Innovación Institucional recomienda que el área técnica adelante seguimientos permanentes de forma que se cumpla con la meta programada en lo que resta de la vigencia.</t>
  </si>
  <si>
    <t>Dando alcance al reporte del tercer trimestre del 2024 y a partir de un ejercicio de mapeo de proyectos es pertinente mencionar que una vez revisado los resultados del listado de financiables de la Convocatoria 948 Orquídeas Mujeres en la Ciencia
2024 se identifico  34 relacionados proyectos relacionados con las ciencias agropecuarias; así como, también la convocatoria 937 del 2023 “Investigación Fundamental financia dos (2) proyectos relacionados con las ciencias agropecuarias.</t>
  </si>
  <si>
    <r>
      <rPr>
        <b/>
        <sz val="10"/>
        <rFont val="Verdana"/>
        <family val="2"/>
      </rPr>
      <t>3er Trimestre Diseñar e implementar los nuevos mecanismos financieros para la financiación de programas, proyectos y actividades de CTeI.</t>
    </r>
    <r>
      <rPr>
        <sz val="10"/>
        <rFont val="Verdana"/>
        <family val="2"/>
      </rPr>
      <t xml:space="preserve">
Al tercer trimestre de la vigencia se ha gestionado un total de recursos de $ 20.657.982.562, de los aliados Ecopetrol, IGAC y SENA de las vigencias anteriores donde se han celebrado los contratos derivados respectivos de acuerdo con lo establecido en las convocatorias respectivas.</t>
    </r>
  </si>
  <si>
    <r>
      <rPr>
        <b/>
        <sz val="10"/>
        <rFont val="Verdana"/>
        <family val="2"/>
      </rPr>
      <t xml:space="preserve">3er Trimestre: Implementar mecanismos que promuevan la financiación proyectos de investigación, desarrollo científico e innovación en ciencias agrícolas
</t>
    </r>
    <r>
      <rPr>
        <sz val="10"/>
        <rFont val="Verdana"/>
        <family val="2"/>
      </rPr>
      <t>Referente al cumplimiento del presente plan para el tercer trimestre del 2024, es pertinente señalar que frente a los Proyectos de investigación para el sector agropecuario en marcha - PGN 2024. Se está formulando la convocatoria "SENAINNOVA 2024", destinada a fomentar el acceso y adopción de tecnologías avanzadas en el sector agroalimentario, buscando transformar este sector hacia modelos más eficientes, sostenibles e inclusivos. La apertura de la convocatoria está proyectada para el cuarto trimestre de 2024. De igual manera, para Convocatoria 948 Orquídeas Mujeres en la Ciencia 2024 Publico lista financiables proyectos de los cuales 34 relacionados con las ciencias agropecuarias; así como, también la convocatoria 937 del 2023 “Investigación Fundamental financia dos (2) proyectos relacionados con las ciencias agropecuarias. De otra parte, en lo que corresponde Proyectos de investigación para el sector agropecuario en marcha - SGR 2024, se esperaba que el OCAD aprobara 15 proyectos de la Convocatoria 32, de los cuales 22 cumplieron los requisitos del SGR. Sin embargo, estos proyectos no fueron incluidos en las sesiones de aprobación. En la sesión 44 (5 de julio de 2024), se presentaron los resultados de verificación de requisitos, y en la sesión 45 (2 de agosto de 2024), se propuso un nuevo plazo para subsanar observaciones, pero el OCAD optó por abrir una nueva convocatoria para los departamentos que no cumplieron. En la sesión 46 (30 de agosto de 2024), se solicitó información sobre las fechas de presentación de los proyectos.  A fecha del 30 de septiembre de 2024, los 22 proyectos que cumplían requisitos no habían sido presentados al OCAD para su aprobación.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</si>
</sst>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 #,##0.00_-;\-&quot;$&quot;\ * #,##0.00_-;_-&quot;$&quot;\ * &quot;-&quot;??_-;_-@_-"/>
    <numFmt numFmtId="164" formatCode="#,##0_ ;\-#,##0\ "/>
    <numFmt numFmtId="165" formatCode="[$-240A]d&quot; de &quot;mmmm&quot; de &quot;yyyy"/>
    <numFmt numFmtId="166" formatCode="_-&quot;$&quot;\ * #,##0_-;\-&quot;$&quot;\ * #,##0_-;_-&quot;$&quot;\ * &quot;-&quot;??_-;_-@_-"/>
  </numFmts>
  <fonts count="19" x14ac:knownFonts="1">
    <font>
      <sz val="11"/>
      <color theme="1"/>
      <name val="Calibri"/>
      <scheme val="minor"/>
    </font>
    <font>
      <sz val="11"/>
      <color theme="1"/>
      <name val="Calibri"/>
      <family val="2"/>
      <scheme val="minor"/>
    </font>
    <font>
      <b/>
      <sz val="12"/>
      <color theme="1"/>
      <name val="Arial Narrow"/>
      <family val="2"/>
    </font>
    <font>
      <sz val="8"/>
      <name val="Calibri"/>
      <family val="2"/>
      <scheme val="minor"/>
    </font>
    <font>
      <sz val="8"/>
      <name val="Calibri"/>
      <family val="2"/>
      <scheme val="minor"/>
    </font>
    <font>
      <sz val="11"/>
      <color theme="1"/>
      <name val="Verdana"/>
      <family val="2"/>
    </font>
    <font>
      <sz val="10"/>
      <color theme="1"/>
      <name val="Verdana"/>
      <family val="2"/>
    </font>
    <font>
      <b/>
      <sz val="10"/>
      <color theme="1"/>
      <name val="Verdana"/>
      <family val="2"/>
    </font>
    <font>
      <sz val="10"/>
      <name val="Verdana"/>
      <family val="2"/>
    </font>
    <font>
      <b/>
      <sz val="10"/>
      <name val="Verdana"/>
      <family val="2"/>
    </font>
    <font>
      <b/>
      <sz val="10"/>
      <color rgb="FFFF0000"/>
      <name val="Verdana"/>
      <family val="2"/>
    </font>
    <font>
      <sz val="10"/>
      <color rgb="FFFF0000"/>
      <name val="Verdana"/>
      <family val="2"/>
    </font>
    <font>
      <sz val="10"/>
      <color rgb="FF002060"/>
      <name val="Verdana"/>
      <family val="2"/>
    </font>
    <font>
      <b/>
      <sz val="10"/>
      <color rgb="FF7030A0"/>
      <name val="Verdana"/>
      <family val="2"/>
    </font>
    <font>
      <sz val="10"/>
      <color rgb="FF000000"/>
      <name val="Verdana"/>
      <family val="2"/>
    </font>
    <font>
      <sz val="11"/>
      <name val="Verdana"/>
      <family val="2"/>
    </font>
    <font>
      <b/>
      <sz val="11"/>
      <color theme="1"/>
      <name val="Verdana"/>
      <family val="2"/>
    </font>
    <font>
      <sz val="9"/>
      <color theme="1"/>
      <name val="Verdana"/>
      <family val="2"/>
    </font>
    <font>
      <sz val="9"/>
      <color rgb="FF7030A0"/>
      <name val="Verdana"/>
      <family val="2"/>
    </font>
  </fonts>
  <fills count="21">
    <fill>
      <patternFill patternType="none"/>
    </fill>
    <fill>
      <patternFill patternType="gray125"/>
    </fill>
    <fill>
      <patternFill patternType="solid">
        <fgColor theme="0"/>
        <bgColor theme="0"/>
      </patternFill>
    </fill>
    <fill>
      <patternFill patternType="solid">
        <fgColor rgb="FFE7E6E6"/>
        <bgColor rgb="FFE7E6E6"/>
      </patternFill>
    </fill>
    <fill>
      <patternFill patternType="solid">
        <fgColor rgb="FFECECEC"/>
        <bgColor rgb="FFECECEC"/>
      </patternFill>
    </fill>
    <fill>
      <patternFill patternType="solid">
        <fgColor rgb="FFF2F2F2"/>
        <bgColor rgb="FFF2F2F2"/>
      </patternFill>
    </fill>
    <fill>
      <patternFill patternType="solid">
        <fgColor rgb="FFD8D8D8"/>
        <bgColor rgb="FFD8D8D8"/>
      </patternFill>
    </fill>
    <fill>
      <patternFill patternType="solid">
        <fgColor theme="0" tint="-4.9989318521683403E-2"/>
        <bgColor indexed="64"/>
      </patternFill>
    </fill>
    <fill>
      <patternFill patternType="solid">
        <fgColor theme="0" tint="-4.9989318521683403E-2"/>
        <bgColor theme="0"/>
      </patternFill>
    </fill>
    <fill>
      <patternFill patternType="solid">
        <fgColor theme="0" tint="-0.14999847407452621"/>
        <bgColor theme="0"/>
      </patternFill>
    </fill>
    <fill>
      <patternFill patternType="solid">
        <fgColor theme="0"/>
        <bgColor indexed="64"/>
      </patternFill>
    </fill>
    <fill>
      <patternFill patternType="solid">
        <fgColor theme="0" tint="-4.9989318521683403E-2"/>
        <bgColor rgb="FFF2F2F2"/>
      </patternFill>
    </fill>
    <fill>
      <patternFill patternType="solid">
        <fgColor theme="0" tint="-4.9989318521683403E-2"/>
        <bgColor rgb="FFD8D8D8"/>
      </patternFill>
    </fill>
    <fill>
      <patternFill patternType="solid">
        <fgColor theme="2" tint="-0.14999847407452621"/>
        <bgColor rgb="FFF2F2F2"/>
      </patternFill>
    </fill>
    <fill>
      <patternFill patternType="solid">
        <fgColor theme="4" tint="0.79998168889431442"/>
        <bgColor rgb="FFECECEC"/>
      </patternFill>
    </fill>
    <fill>
      <patternFill patternType="solid">
        <fgColor theme="4" tint="0.79998168889431442"/>
        <bgColor indexed="64"/>
      </patternFill>
    </fill>
    <fill>
      <patternFill patternType="solid">
        <fgColor theme="0" tint="-0.14999847407452621"/>
        <bgColor rgb="FFECECEC"/>
      </patternFill>
    </fill>
    <fill>
      <patternFill patternType="solid">
        <fgColor theme="0" tint="-0.14999847407452621"/>
        <bgColor rgb="FFF2F2F2"/>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7" tint="0.79998168889431442"/>
        <bgColor indexed="64"/>
      </patternFill>
    </fill>
  </fills>
  <borders count="36">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rgb="FF000000"/>
      </left>
      <right style="dotted">
        <color rgb="FF000000"/>
      </right>
      <top style="dotted">
        <color rgb="FF000000"/>
      </top>
      <bottom style="dotted">
        <color rgb="FF000000"/>
      </bottom>
      <diagonal/>
    </border>
    <border>
      <left style="dashed">
        <color indexed="64"/>
      </left>
      <right style="dashed">
        <color indexed="64"/>
      </right>
      <top style="dashed">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57">
    <xf numFmtId="0" fontId="0" fillId="0" borderId="0" xfId="0"/>
    <xf numFmtId="0" fontId="0" fillId="10" borderId="11" xfId="0" applyFill="1" applyBorder="1"/>
    <xf numFmtId="0" fontId="0" fillId="10" borderId="7" xfId="0" applyFill="1" applyBorder="1"/>
    <xf numFmtId="0" fontId="0" fillId="10" borderId="12" xfId="0" applyFill="1" applyBorder="1"/>
    <xf numFmtId="0" fontId="0" fillId="10" borderId="13" xfId="0" applyFill="1" applyBorder="1"/>
    <xf numFmtId="0" fontId="0" fillId="10" borderId="0" xfId="0" applyFill="1"/>
    <xf numFmtId="0" fontId="0" fillId="10" borderId="14" xfId="0" applyFill="1" applyBorder="1"/>
    <xf numFmtId="0" fontId="0" fillId="10" borderId="15" xfId="0" applyFill="1" applyBorder="1"/>
    <xf numFmtId="0" fontId="0" fillId="10" borderId="8" xfId="0" applyFill="1" applyBorder="1"/>
    <xf numFmtId="0" fontId="0" fillId="10" borderId="16" xfId="0" applyFill="1" applyBorder="1"/>
    <xf numFmtId="0" fontId="5" fillId="0" borderId="0" xfId="0" applyFont="1"/>
    <xf numFmtId="0" fontId="5" fillId="0" borderId="0" xfId="0" applyFont="1" applyAlignment="1">
      <alignment vertical="top"/>
    </xf>
    <xf numFmtId="0" fontId="6" fillId="2" borderId="17" xfId="0" applyFont="1" applyFill="1" applyBorder="1" applyAlignment="1">
      <alignment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vertical="top" wrapText="1"/>
    </xf>
    <xf numFmtId="0" fontId="6" fillId="2" borderId="2"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0" borderId="0" xfId="0" applyFont="1"/>
    <xf numFmtId="0" fontId="7" fillId="0" borderId="9" xfId="0" applyFont="1" applyBorder="1" applyAlignment="1">
      <alignmen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2" xfId="0" applyFont="1" applyBorder="1" applyAlignment="1">
      <alignment horizontal="center" vertical="center"/>
    </xf>
    <xf numFmtId="0" fontId="7" fillId="2" borderId="1" xfId="0" applyFont="1" applyFill="1" applyBorder="1" applyAlignment="1">
      <alignment horizontal="center" vertical="top"/>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8" fillId="10" borderId="0" xfId="0" applyFont="1" applyFill="1" applyAlignment="1">
      <alignment wrapText="1"/>
    </xf>
    <xf numFmtId="0" fontId="8" fillId="10" borderId="0" xfId="0" applyFont="1" applyFill="1" applyAlignment="1">
      <alignment horizontal="center" vertical="center" wrapText="1"/>
    </xf>
    <xf numFmtId="0" fontId="7" fillId="11" borderId="18" xfId="0" applyFont="1" applyFill="1" applyBorder="1" applyAlignment="1">
      <alignment horizontal="center" vertical="center" wrapText="1"/>
    </xf>
    <xf numFmtId="0" fontId="7" fillId="12" borderId="18" xfId="0" applyFont="1" applyFill="1" applyBorder="1" applyAlignment="1">
      <alignment horizontal="center" vertical="center" wrapText="1"/>
    </xf>
    <xf numFmtId="9" fontId="6" fillId="6" borderId="18" xfId="0" applyNumberFormat="1" applyFont="1" applyFill="1" applyBorder="1" applyAlignment="1">
      <alignment horizontal="center" vertical="center" wrapText="1"/>
    </xf>
    <xf numFmtId="9" fontId="6" fillId="2" borderId="18" xfId="1" applyFont="1" applyFill="1" applyBorder="1" applyAlignment="1">
      <alignment horizontal="center" vertical="center" wrapText="1"/>
    </xf>
    <xf numFmtId="0" fontId="6" fillId="0" borderId="18" xfId="0" applyFont="1" applyBorder="1" applyAlignment="1">
      <alignment horizontal="left" vertical="top" wrapText="1"/>
    </xf>
    <xf numFmtId="0" fontId="6" fillId="2" borderId="18" xfId="0" applyFont="1" applyFill="1" applyBorder="1" applyAlignment="1">
      <alignment horizontal="center" vertical="center" wrapText="1"/>
    </xf>
    <xf numFmtId="1" fontId="6" fillId="6" borderId="18" xfId="0" applyNumberFormat="1" applyFont="1" applyFill="1" applyBorder="1" applyAlignment="1">
      <alignment horizontal="center" vertical="center" wrapText="1"/>
    </xf>
    <xf numFmtId="10" fontId="6" fillId="6" borderId="18" xfId="1" applyNumberFormat="1" applyFont="1" applyFill="1" applyBorder="1" applyAlignment="1">
      <alignment horizontal="center" vertical="center" wrapText="1"/>
    </xf>
    <xf numFmtId="10" fontId="6" fillId="6" borderId="18" xfId="0" applyNumberFormat="1" applyFont="1" applyFill="1" applyBorder="1" applyAlignment="1">
      <alignment horizontal="center" vertical="center" wrapText="1"/>
    </xf>
    <xf numFmtId="164" fontId="6" fillId="6" borderId="18" xfId="0" applyNumberFormat="1" applyFont="1" applyFill="1" applyBorder="1" applyAlignment="1">
      <alignment horizontal="center" vertical="center" wrapText="1"/>
    </xf>
    <xf numFmtId="3" fontId="6" fillId="6" borderId="18" xfId="2" applyNumberFormat="1" applyFont="1" applyFill="1" applyBorder="1" applyAlignment="1">
      <alignment horizontal="center" vertical="center" wrapText="1"/>
    </xf>
    <xf numFmtId="166" fontId="6" fillId="6" borderId="18" xfId="2" applyNumberFormat="1" applyFont="1" applyFill="1" applyBorder="1" applyAlignment="1">
      <alignment horizontal="center" vertical="center" wrapText="1"/>
    </xf>
    <xf numFmtId="0" fontId="6" fillId="6" borderId="18" xfId="0" applyFont="1" applyFill="1" applyBorder="1" applyAlignment="1">
      <alignment horizontal="center" vertical="center" wrapText="1"/>
    </xf>
    <xf numFmtId="2" fontId="6" fillId="6" borderId="18" xfId="0" applyNumberFormat="1" applyFont="1" applyFill="1" applyBorder="1" applyAlignment="1">
      <alignment horizontal="center" vertical="center" wrapText="1"/>
    </xf>
    <xf numFmtId="0" fontId="6" fillId="0" borderId="0" xfId="0" applyFont="1" applyAlignment="1">
      <alignment vertical="top"/>
    </xf>
    <xf numFmtId="0" fontId="6" fillId="0" borderId="0" xfId="0" applyFont="1" applyAlignment="1">
      <alignment horizontal="left"/>
    </xf>
    <xf numFmtId="0" fontId="6" fillId="0" borderId="0" xfId="0" applyFont="1" applyAlignment="1">
      <alignment horizontal="left" wrapText="1"/>
    </xf>
    <xf numFmtId="0" fontId="5" fillId="2" borderId="1" xfId="0" applyFont="1" applyFill="1" applyBorder="1" applyAlignment="1">
      <alignment wrapText="1"/>
    </xf>
    <xf numFmtId="0" fontId="5" fillId="2" borderId="1" xfId="0" applyFont="1" applyFill="1" applyBorder="1" applyAlignment="1">
      <alignment vertical="top" wrapText="1"/>
    </xf>
    <xf numFmtId="0" fontId="5" fillId="2" borderId="2" xfId="0" applyFont="1" applyFill="1" applyBorder="1" applyAlignment="1">
      <alignment wrapText="1"/>
    </xf>
    <xf numFmtId="0" fontId="16" fillId="0" borderId="9" xfId="0" applyFont="1" applyBorder="1" applyAlignment="1">
      <alignment vertical="center" wrapText="1"/>
    </xf>
    <xf numFmtId="0" fontId="16" fillId="2" borderId="1" xfId="0" applyFont="1" applyFill="1" applyBorder="1" applyAlignment="1">
      <alignment horizontal="center"/>
    </xf>
    <xf numFmtId="0" fontId="16" fillId="2" borderId="1" xfId="0" applyFont="1" applyFill="1" applyBorder="1" applyAlignment="1">
      <alignment horizontal="center" vertical="top"/>
    </xf>
    <xf numFmtId="0" fontId="16" fillId="2" borderId="2" xfId="0" applyFont="1" applyFill="1" applyBorder="1" applyAlignment="1">
      <alignment horizontal="center"/>
    </xf>
    <xf numFmtId="0" fontId="16" fillId="4" borderId="18" xfId="0" applyFont="1" applyFill="1" applyBorder="1" applyAlignment="1">
      <alignment horizontal="center" vertical="center" wrapText="1"/>
    </xf>
    <xf numFmtId="0" fontId="16" fillId="14" borderId="18" xfId="0" applyFont="1" applyFill="1" applyBorder="1" applyAlignment="1">
      <alignment horizontal="center" vertical="center" wrapText="1"/>
    </xf>
    <xf numFmtId="9" fontId="16" fillId="9" borderId="18" xfId="1" applyFont="1" applyFill="1" applyBorder="1" applyAlignment="1">
      <alignment horizontal="center" vertical="center" wrapText="1"/>
    </xf>
    <xf numFmtId="0" fontId="5" fillId="2" borderId="18" xfId="0" applyFont="1" applyFill="1" applyBorder="1" applyAlignment="1">
      <alignment horizontal="center" vertical="center" wrapText="1"/>
    </xf>
    <xf numFmtId="3" fontId="15" fillId="0" borderId="28" xfId="0" applyNumberFormat="1" applyFont="1" applyBorder="1" applyAlignment="1">
      <alignment horizontal="center" vertical="center" wrapText="1"/>
    </xf>
    <xf numFmtId="3" fontId="15" fillId="18" borderId="28" xfId="0" applyNumberFormat="1" applyFont="1" applyFill="1" applyBorder="1" applyAlignment="1">
      <alignment horizontal="center" vertical="center" wrapText="1"/>
    </xf>
    <xf numFmtId="3" fontId="15" fillId="19" borderId="28" xfId="0" applyNumberFormat="1" applyFont="1" applyFill="1" applyBorder="1" applyAlignment="1">
      <alignment horizontal="center" vertical="center" wrapText="1"/>
    </xf>
    <xf numFmtId="3" fontId="15" fillId="7" borderId="28" xfId="0" applyNumberFormat="1" applyFont="1" applyFill="1" applyBorder="1" applyAlignment="1">
      <alignment horizontal="center" vertical="center" wrapText="1"/>
    </xf>
    <xf numFmtId="0" fontId="5" fillId="8" borderId="18" xfId="0" applyFont="1" applyFill="1" applyBorder="1" applyAlignment="1">
      <alignment horizontal="center" vertical="center" wrapText="1"/>
    </xf>
    <xf numFmtId="9" fontId="5" fillId="9" borderId="18" xfId="1" applyFont="1" applyFill="1" applyBorder="1" applyAlignment="1">
      <alignment horizontal="center" vertical="center" wrapText="1"/>
    </xf>
    <xf numFmtId="3" fontId="5" fillId="2" borderId="18" xfId="0" applyNumberFormat="1" applyFont="1" applyFill="1" applyBorder="1" applyAlignment="1">
      <alignment horizontal="center" vertical="center" wrapText="1"/>
    </xf>
    <xf numFmtId="9" fontId="5" fillId="2" borderId="18" xfId="1" applyFont="1" applyFill="1" applyBorder="1" applyAlignment="1">
      <alignment horizontal="center" vertical="center" wrapText="1"/>
    </xf>
    <xf numFmtId="0" fontId="5" fillId="2" borderId="18" xfId="0" applyFont="1" applyFill="1" applyBorder="1" applyAlignment="1">
      <alignment horizontal="left" vertical="top" wrapText="1"/>
    </xf>
    <xf numFmtId="0" fontId="5" fillId="2" borderId="18" xfId="0" applyFont="1" applyFill="1" applyBorder="1" applyAlignment="1">
      <alignment wrapText="1"/>
    </xf>
    <xf numFmtId="0" fontId="5" fillId="2" borderId="22" xfId="0" applyFont="1" applyFill="1" applyBorder="1" applyAlignment="1">
      <alignment wrapText="1"/>
    </xf>
    <xf numFmtId="9" fontId="5" fillId="8" borderId="18" xfId="1" applyFont="1" applyFill="1" applyBorder="1" applyAlignment="1">
      <alignment horizontal="center" vertical="center" wrapText="1"/>
    </xf>
    <xf numFmtId="1" fontId="15" fillId="7" borderId="28" xfId="0" applyNumberFormat="1" applyFont="1" applyFill="1" applyBorder="1" applyAlignment="1">
      <alignment horizontal="center" vertical="center" wrapText="1"/>
    </xf>
    <xf numFmtId="0" fontId="5" fillId="0" borderId="18" xfId="0" applyFont="1" applyBorder="1" applyAlignment="1">
      <alignment vertical="top" wrapText="1"/>
    </xf>
    <xf numFmtId="0" fontId="5" fillId="0" borderId="18" xfId="0" applyFont="1" applyBorder="1" applyAlignment="1">
      <alignment horizontal="center" vertical="center" wrapText="1"/>
    </xf>
    <xf numFmtId="9" fontId="5" fillId="7" borderId="18" xfId="1" applyFont="1" applyFill="1" applyBorder="1" applyAlignment="1">
      <alignment horizontal="center" vertical="center" wrapText="1"/>
    </xf>
    <xf numFmtId="0" fontId="5" fillId="2" borderId="22" xfId="0" applyFont="1" applyFill="1" applyBorder="1" applyAlignment="1">
      <alignment horizontal="center" vertical="center" wrapText="1"/>
    </xf>
    <xf numFmtId="10" fontId="5" fillId="7" borderId="18" xfId="1" applyNumberFormat="1" applyFont="1" applyFill="1" applyBorder="1" applyAlignment="1">
      <alignment horizontal="center" vertical="center" wrapText="1"/>
    </xf>
    <xf numFmtId="9" fontId="15" fillId="0" borderId="28" xfId="1" applyFont="1" applyBorder="1" applyAlignment="1">
      <alignment horizontal="center" vertical="center" wrapText="1"/>
    </xf>
    <xf numFmtId="9" fontId="15" fillId="18" borderId="28" xfId="1" applyFont="1" applyFill="1" applyBorder="1" applyAlignment="1">
      <alignment horizontal="center" vertical="center" wrapText="1"/>
    </xf>
    <xf numFmtId="9" fontId="15" fillId="19" borderId="28" xfId="1" applyFont="1" applyFill="1" applyBorder="1" applyAlignment="1">
      <alignment horizontal="center" vertical="center" wrapText="1"/>
    </xf>
    <xf numFmtId="9" fontId="15" fillId="7" borderId="28" xfId="1" applyFont="1" applyFill="1" applyBorder="1" applyAlignment="1">
      <alignment horizontal="center" vertical="center" wrapText="1"/>
    </xf>
    <xf numFmtId="10" fontId="15" fillId="0" borderId="28" xfId="1" applyNumberFormat="1" applyFont="1" applyBorder="1" applyAlignment="1">
      <alignment horizontal="center" vertical="center" wrapText="1"/>
    </xf>
    <xf numFmtId="10" fontId="15" fillId="18" borderId="28" xfId="1" applyNumberFormat="1" applyFont="1" applyFill="1" applyBorder="1" applyAlignment="1">
      <alignment horizontal="center" vertical="center" wrapText="1"/>
    </xf>
    <xf numFmtId="10" fontId="15" fillId="19" borderId="28" xfId="1" applyNumberFormat="1" applyFont="1" applyFill="1" applyBorder="1" applyAlignment="1">
      <alignment horizontal="center" vertical="center" wrapText="1"/>
    </xf>
    <xf numFmtId="10" fontId="15" fillId="7" borderId="28" xfId="1" applyNumberFormat="1" applyFont="1" applyFill="1" applyBorder="1" applyAlignment="1">
      <alignment horizontal="center" vertical="center" wrapText="1"/>
    </xf>
    <xf numFmtId="10" fontId="5" fillId="8" borderId="18" xfId="1" applyNumberFormat="1" applyFont="1" applyFill="1" applyBorder="1" applyAlignment="1">
      <alignment horizontal="center" vertical="center" wrapText="1"/>
    </xf>
    <xf numFmtId="10" fontId="5" fillId="9" borderId="18" xfId="1" applyNumberFormat="1" applyFont="1" applyFill="1" applyBorder="1" applyAlignment="1">
      <alignment horizontal="center" vertical="center" wrapText="1"/>
    </xf>
    <xf numFmtId="10" fontId="5" fillId="2" borderId="18" xfId="1" applyNumberFormat="1" applyFont="1" applyFill="1" applyBorder="1" applyAlignment="1">
      <alignment horizontal="center" vertical="center" wrapText="1"/>
    </xf>
    <xf numFmtId="9" fontId="5" fillId="0" borderId="18" xfId="1"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vertical="center" wrapText="1"/>
    </xf>
    <xf numFmtId="0" fontId="17" fillId="0" borderId="0" xfId="0" applyFont="1"/>
    <xf numFmtId="14" fontId="18" fillId="0" borderId="3" xfId="0" applyNumberFormat="1" applyFont="1" applyBorder="1" applyAlignment="1">
      <alignment horizontal="center" vertical="center"/>
    </xf>
    <xf numFmtId="165" fontId="18" fillId="0" borderId="3" xfId="0" applyNumberFormat="1" applyFont="1" applyBorder="1" applyAlignment="1">
      <alignment vertical="center" wrapText="1"/>
    </xf>
    <xf numFmtId="165" fontId="18" fillId="0" borderId="3" xfId="0" applyNumberFormat="1" applyFont="1" applyBorder="1" applyAlignment="1">
      <alignment horizontal="center" vertical="center" wrapText="1"/>
    </xf>
    <xf numFmtId="165" fontId="18" fillId="0" borderId="3" xfId="0" applyNumberFormat="1" applyFont="1" applyBorder="1" applyAlignment="1">
      <alignment horizontal="center" vertical="center"/>
    </xf>
    <xf numFmtId="165" fontId="17" fillId="0" borderId="0" xfId="0" applyNumberFormat="1" applyFont="1" applyAlignment="1">
      <alignment vertical="center"/>
    </xf>
    <xf numFmtId="0" fontId="6" fillId="2" borderId="18" xfId="0" applyFont="1" applyFill="1" applyBorder="1" applyAlignment="1">
      <alignment horizontal="left" vertical="top" wrapText="1"/>
    </xf>
    <xf numFmtId="9" fontId="8" fillId="6" borderId="18" xfId="0" applyNumberFormat="1" applyFont="1" applyFill="1" applyBorder="1" applyAlignment="1">
      <alignment horizontal="center" vertical="center" wrapText="1"/>
    </xf>
    <xf numFmtId="0" fontId="6" fillId="10" borderId="18" xfId="0" applyFont="1" applyFill="1" applyBorder="1" applyAlignment="1">
      <alignment horizontal="left" vertical="top" wrapText="1"/>
    </xf>
    <xf numFmtId="0" fontId="5" fillId="0" borderId="18" xfId="0" applyFont="1" applyBorder="1" applyAlignment="1">
      <alignment horizontal="left" vertical="top" wrapText="1"/>
    </xf>
    <xf numFmtId="0" fontId="5" fillId="2" borderId="1" xfId="0" applyFont="1" applyFill="1" applyBorder="1" applyAlignment="1">
      <alignment vertical="center" wrapText="1"/>
    </xf>
    <xf numFmtId="0" fontId="15" fillId="0" borderId="29"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center" vertical="center"/>
    </xf>
    <xf numFmtId="0" fontId="7" fillId="0" borderId="9" xfId="0" applyFont="1" applyBorder="1" applyAlignment="1">
      <alignment horizontal="left" vertical="center" wrapText="1"/>
    </xf>
    <xf numFmtId="0" fontId="6" fillId="0" borderId="18" xfId="0" applyFont="1" applyBorder="1"/>
    <xf numFmtId="9" fontId="6" fillId="6" borderId="18" xfId="1" applyFont="1" applyFill="1" applyBorder="1" applyAlignment="1">
      <alignment horizontal="center" vertical="center" wrapText="1"/>
    </xf>
    <xf numFmtId="0" fontId="6" fillId="6" borderId="18" xfId="1" applyNumberFormat="1" applyFont="1" applyFill="1" applyBorder="1" applyAlignment="1">
      <alignment horizontal="center" vertical="center"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readingOrder="1"/>
    </xf>
    <xf numFmtId="0" fontId="6" fillId="0" borderId="18" xfId="0" applyFont="1" applyBorder="1" applyAlignment="1">
      <alignment horizontal="left" vertical="top" wrapText="1" readingOrder="1"/>
    </xf>
    <xf numFmtId="0" fontId="7" fillId="0" borderId="18" xfId="0" applyFont="1" applyBorder="1" applyAlignment="1">
      <alignment horizontal="left" vertical="top" wrapText="1" readingOrder="1"/>
    </xf>
    <xf numFmtId="0" fontId="6" fillId="0" borderId="18" xfId="0" applyFont="1" applyBorder="1" applyAlignment="1">
      <alignment vertical="top" wrapText="1" readingOrder="1"/>
    </xf>
    <xf numFmtId="0" fontId="13" fillId="0" borderId="18" xfId="0" applyFont="1" applyBorder="1" applyAlignment="1">
      <alignment horizontal="center" vertical="center" wrapText="1"/>
    </xf>
    <xf numFmtId="9" fontId="8" fillId="0" borderId="18" xfId="0" applyNumberFormat="1" applyFont="1" applyBorder="1" applyAlignment="1">
      <alignment horizontal="center" vertical="center" wrapText="1"/>
    </xf>
    <xf numFmtId="9" fontId="8" fillId="18" borderId="18" xfId="0" applyNumberFormat="1" applyFont="1" applyFill="1" applyBorder="1" applyAlignment="1">
      <alignment horizontal="center" vertical="center" wrapText="1"/>
    </xf>
    <xf numFmtId="0" fontId="8" fillId="0" borderId="18" xfId="0" applyFont="1" applyBorder="1" applyAlignment="1">
      <alignment horizontal="center" vertical="center" wrapText="1" readingOrder="1"/>
    </xf>
    <xf numFmtId="0" fontId="8" fillId="18" borderId="18" xfId="0" applyFont="1" applyFill="1" applyBorder="1" applyAlignment="1">
      <alignment horizontal="center" vertical="center" wrapText="1" readingOrder="1"/>
    </xf>
    <xf numFmtId="0" fontId="7" fillId="0" borderId="18" xfId="0" applyFont="1" applyBorder="1" applyAlignment="1">
      <alignment vertical="top" wrapText="1" readingOrder="1"/>
    </xf>
    <xf numFmtId="0" fontId="6" fillId="0" borderId="18" xfId="0" applyFont="1" applyBorder="1" applyAlignment="1">
      <alignment horizontal="center" vertical="center" wrapText="1"/>
    </xf>
    <xf numFmtId="0" fontId="8" fillId="0" borderId="18" xfId="0" applyFont="1" applyBorder="1" applyAlignment="1">
      <alignment horizontal="left" vertical="top" wrapText="1"/>
    </xf>
    <xf numFmtId="0" fontId="8" fillId="0" borderId="18" xfId="0" applyFont="1" applyBorder="1" applyAlignment="1">
      <alignment vertical="top" wrapText="1"/>
    </xf>
    <xf numFmtId="10" fontId="8" fillId="0" borderId="18" xfId="0" applyNumberFormat="1" applyFont="1" applyBorder="1" applyAlignment="1">
      <alignment horizontal="center" vertical="center" wrapText="1"/>
    </xf>
    <xf numFmtId="10" fontId="8" fillId="18" borderId="18" xfId="0" applyNumberFormat="1" applyFont="1" applyFill="1" applyBorder="1" applyAlignment="1">
      <alignment horizontal="center" vertical="center" wrapText="1"/>
    </xf>
    <xf numFmtId="3" fontId="8" fillId="0" borderId="18" xfId="2" applyNumberFormat="1" applyFont="1" applyBorder="1" applyAlignment="1">
      <alignment horizontal="center" vertical="center" wrapText="1"/>
    </xf>
    <xf numFmtId="3" fontId="8" fillId="18" borderId="18" xfId="2" applyNumberFormat="1" applyFont="1" applyFill="1" applyBorder="1" applyAlignment="1">
      <alignment horizontal="center" vertical="center" wrapText="1"/>
    </xf>
    <xf numFmtId="1" fontId="8" fillId="0" borderId="18" xfId="0" applyNumberFormat="1" applyFont="1" applyBorder="1" applyAlignment="1">
      <alignment horizontal="center" vertical="center" wrapText="1"/>
    </xf>
    <xf numFmtId="0" fontId="9" fillId="0" borderId="18" xfId="0" applyFont="1" applyBorder="1" applyAlignment="1">
      <alignment horizontal="left" vertical="top" wrapText="1"/>
    </xf>
    <xf numFmtId="0" fontId="9" fillId="0" borderId="18" xfId="0" applyFont="1" applyBorder="1" applyAlignment="1">
      <alignment vertical="top" wrapText="1"/>
    </xf>
    <xf numFmtId="9" fontId="8" fillId="0" borderId="18" xfId="1" applyFont="1" applyBorder="1" applyAlignment="1">
      <alignment horizontal="center" vertical="center" wrapText="1"/>
    </xf>
    <xf numFmtId="1" fontId="6" fillId="0" borderId="18" xfId="0" applyNumberFormat="1" applyFont="1" applyBorder="1" applyAlignment="1">
      <alignment horizontal="center" vertical="center" wrapText="1"/>
    </xf>
    <xf numFmtId="1" fontId="8" fillId="18" borderId="18" xfId="0" applyNumberFormat="1" applyFont="1" applyFill="1" applyBorder="1" applyAlignment="1">
      <alignment horizontal="center" vertical="center" wrapText="1"/>
    </xf>
    <xf numFmtId="1" fontId="13" fillId="0" borderId="18"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3" fontId="8" fillId="18" borderId="18" xfId="0" applyNumberFormat="1" applyFont="1" applyFill="1" applyBorder="1" applyAlignment="1">
      <alignment horizontal="center" vertical="center" wrapText="1"/>
    </xf>
    <xf numFmtId="0" fontId="12" fillId="0" borderId="18" xfId="0" applyFont="1" applyBorder="1" applyAlignment="1">
      <alignment horizontal="center" vertical="center" wrapText="1" readingOrder="1"/>
    </xf>
    <xf numFmtId="0" fontId="12" fillId="18" borderId="18" xfId="0" applyFont="1" applyFill="1" applyBorder="1" applyAlignment="1">
      <alignment horizontal="center" vertical="center" wrapText="1" readingOrder="1"/>
    </xf>
    <xf numFmtId="0" fontId="13" fillId="0" borderId="18" xfId="0" applyFont="1" applyBorder="1" applyAlignment="1">
      <alignment horizontal="center" vertical="center" wrapText="1" readingOrder="1"/>
    </xf>
    <xf numFmtId="0" fontId="14" fillId="0" borderId="18" xfId="0" applyFont="1" applyBorder="1" applyAlignment="1">
      <alignment horizontal="center" vertical="center" wrapText="1" readingOrder="1"/>
    </xf>
    <xf numFmtId="0" fontId="14" fillId="18" borderId="18" xfId="0" applyFont="1" applyFill="1" applyBorder="1" applyAlignment="1">
      <alignment horizontal="center" vertical="center" wrapText="1" readingOrder="1"/>
    </xf>
    <xf numFmtId="0" fontId="13" fillId="10" borderId="18" xfId="0" applyFont="1" applyFill="1" applyBorder="1" applyAlignment="1">
      <alignment horizontal="center" vertical="center" wrapText="1"/>
    </xf>
    <xf numFmtId="0" fontId="6" fillId="18" borderId="18" xfId="0" applyFont="1" applyFill="1" applyBorder="1" applyAlignment="1">
      <alignment horizontal="center" vertical="center" wrapText="1" readingOrder="1"/>
    </xf>
    <xf numFmtId="0" fontId="8" fillId="18" borderId="18" xfId="0" applyFont="1" applyFill="1" applyBorder="1" applyAlignment="1">
      <alignment horizontal="center" vertical="center" wrapText="1"/>
    </xf>
    <xf numFmtId="9" fontId="6" fillId="0" borderId="18" xfId="0" applyNumberFormat="1" applyFont="1" applyBorder="1" applyAlignment="1">
      <alignment horizontal="center" vertical="center" wrapText="1" readingOrder="1"/>
    </xf>
    <xf numFmtId="9" fontId="8" fillId="0" borderId="18" xfId="1" applyFont="1" applyFill="1" applyBorder="1" applyAlignment="1">
      <alignment horizontal="center" vertical="center" wrapText="1" readingOrder="1"/>
    </xf>
    <xf numFmtId="1" fontId="8" fillId="0" borderId="18" xfId="1" applyNumberFormat="1" applyFont="1" applyBorder="1" applyAlignment="1">
      <alignment horizontal="center" vertical="center" wrapText="1"/>
    </xf>
    <xf numFmtId="0" fontId="8" fillId="10" borderId="18" xfId="0" applyFont="1" applyFill="1" applyBorder="1" applyAlignment="1">
      <alignment horizontal="center" vertical="center" wrapText="1"/>
    </xf>
    <xf numFmtId="0" fontId="14" fillId="10" borderId="18" xfId="0" applyFont="1" applyFill="1" applyBorder="1" applyAlignment="1">
      <alignment horizontal="center" vertical="center" wrapText="1" readingOrder="1"/>
    </xf>
    <xf numFmtId="0" fontId="8" fillId="10" borderId="18" xfId="0" applyFont="1" applyFill="1" applyBorder="1" applyAlignment="1">
      <alignment horizontal="center" vertical="center" wrapText="1" readingOrder="1"/>
    </xf>
    <xf numFmtId="0" fontId="6" fillId="0" borderId="18" xfId="0" applyFont="1" applyBorder="1" applyAlignment="1">
      <alignment vertical="top" wrapText="1"/>
    </xf>
    <xf numFmtId="0" fontId="6" fillId="18" borderId="18" xfId="0" applyFont="1" applyFill="1" applyBorder="1" applyAlignment="1">
      <alignment horizontal="center" vertical="center" wrapText="1"/>
    </xf>
    <xf numFmtId="0" fontId="7" fillId="0" borderId="18" xfId="0" applyFont="1" applyBorder="1" applyAlignment="1">
      <alignment horizontal="left" vertical="top" wrapText="1"/>
    </xf>
    <xf numFmtId="0" fontId="6" fillId="10" borderId="18" xfId="0" applyFont="1" applyFill="1" applyBorder="1" applyAlignment="1">
      <alignment horizontal="center" vertical="center" wrapText="1"/>
    </xf>
    <xf numFmtId="9" fontId="8" fillId="10" borderId="18" xfId="0" applyNumberFormat="1" applyFont="1" applyFill="1" applyBorder="1" applyAlignment="1">
      <alignment horizontal="center" vertical="center" wrapText="1"/>
    </xf>
    <xf numFmtId="0" fontId="6" fillId="0" borderId="18" xfId="0" applyFont="1" applyBorder="1" applyAlignment="1">
      <alignment horizontal="center" vertical="center"/>
    </xf>
    <xf numFmtId="1" fontId="6" fillId="10" borderId="18" xfId="0" applyNumberFormat="1" applyFont="1" applyFill="1" applyBorder="1" applyAlignment="1">
      <alignment horizontal="center" vertical="center" wrapText="1"/>
    </xf>
    <xf numFmtId="1" fontId="6" fillId="18" borderId="18" xfId="0" applyNumberFormat="1" applyFont="1" applyFill="1" applyBorder="1" applyAlignment="1">
      <alignment horizontal="center" vertical="center" wrapText="1"/>
    </xf>
    <xf numFmtId="2" fontId="8" fillId="0" borderId="18" xfId="0" applyNumberFormat="1" applyFont="1" applyBorder="1" applyAlignment="1">
      <alignment horizontal="center" vertical="center" wrapText="1"/>
    </xf>
    <xf numFmtId="0" fontId="6" fillId="0" borderId="18" xfId="0" applyFont="1" applyBorder="1" applyAlignment="1">
      <alignment wrapText="1"/>
    </xf>
    <xf numFmtId="0" fontId="6" fillId="10" borderId="18" xfId="0" applyFont="1" applyFill="1" applyBorder="1" applyAlignment="1">
      <alignment vertical="top" wrapText="1"/>
    </xf>
    <xf numFmtId="0" fontId="8" fillId="10" borderId="18" xfId="0" applyFont="1" applyFill="1" applyBorder="1" applyAlignment="1">
      <alignment horizontal="left" vertical="top" wrapText="1"/>
    </xf>
    <xf numFmtId="0" fontId="8" fillId="2" borderId="18" xfId="0" applyFont="1" applyFill="1" applyBorder="1" applyAlignment="1">
      <alignment horizontal="left" vertical="top" wrapText="1"/>
    </xf>
    <xf numFmtId="0" fontId="5" fillId="2" borderId="18" xfId="0" applyFont="1" applyFill="1" applyBorder="1" applyAlignment="1">
      <alignment vertical="top" wrapText="1"/>
    </xf>
    <xf numFmtId="1" fontId="5" fillId="7" borderId="18" xfId="1" applyNumberFormat="1" applyFont="1" applyFill="1" applyBorder="1" applyAlignment="1">
      <alignment horizontal="center" vertical="center" wrapText="1"/>
    </xf>
    <xf numFmtId="0" fontId="15" fillId="2" borderId="18" xfId="0" applyFont="1" applyFill="1" applyBorder="1" applyAlignment="1">
      <alignment horizontal="left" vertical="top" wrapText="1"/>
    </xf>
    <xf numFmtId="0" fontId="15" fillId="2" borderId="18" xfId="0" applyFont="1" applyFill="1" applyBorder="1" applyAlignment="1">
      <alignment vertical="top" wrapText="1"/>
    </xf>
    <xf numFmtId="0" fontId="6" fillId="10" borderId="0" xfId="0" applyFont="1" applyFill="1"/>
    <xf numFmtId="3" fontId="5" fillId="8" borderId="18" xfId="0" applyNumberFormat="1" applyFont="1" applyFill="1" applyBorder="1" applyAlignment="1">
      <alignment horizontal="center" vertical="center" wrapText="1"/>
    </xf>
    <xf numFmtId="0" fontId="11" fillId="20" borderId="18" xfId="0" applyFont="1" applyFill="1" applyBorder="1" applyAlignment="1">
      <alignment horizontal="left" vertical="top" wrapText="1"/>
    </xf>
    <xf numFmtId="0" fontId="2" fillId="0" borderId="13" xfId="0" applyFont="1" applyBorder="1" applyAlignment="1">
      <alignment horizontal="right" vertical="center"/>
    </xf>
    <xf numFmtId="0" fontId="2" fillId="0" borderId="0" xfId="0" applyFont="1" applyAlignment="1">
      <alignment horizontal="right" vertical="center"/>
    </xf>
    <xf numFmtId="0" fontId="2" fillId="0" borderId="14" xfId="0" applyFont="1" applyBorder="1" applyAlignment="1">
      <alignment horizontal="right"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5" xfId="0" applyFont="1" applyFill="1" applyBorder="1" applyAlignment="1">
      <alignment horizontal="center" vertical="top" wrapText="1"/>
    </xf>
    <xf numFmtId="0" fontId="5" fillId="2" borderId="27" xfId="0" applyFont="1" applyFill="1" applyBorder="1" applyAlignment="1">
      <alignment horizontal="center" vertical="top" wrapText="1"/>
    </xf>
    <xf numFmtId="0" fontId="5" fillId="2" borderId="26" xfId="0" applyFont="1" applyFill="1" applyBorder="1" applyAlignment="1">
      <alignment horizontal="center" vertical="top" wrapText="1"/>
    </xf>
    <xf numFmtId="0" fontId="16" fillId="0" borderId="9" xfId="0" applyFont="1" applyBorder="1" applyAlignment="1">
      <alignment horizontal="center" vertical="center" wrapText="1"/>
    </xf>
    <xf numFmtId="0" fontId="16" fillId="16" borderId="1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16" fillId="14" borderId="18" xfId="0" applyFont="1" applyFill="1" applyBorder="1" applyAlignment="1">
      <alignment horizontal="center" vertical="center" wrapText="1"/>
    </xf>
    <xf numFmtId="0" fontId="15" fillId="15" borderId="18" xfId="0" applyFont="1" applyFill="1" applyBorder="1"/>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4" borderId="18" xfId="0" applyFont="1" applyFill="1" applyBorder="1" applyAlignment="1">
      <alignment horizontal="center" vertical="center" wrapText="1"/>
    </xf>
    <xf numFmtId="0" fontId="15" fillId="0" borderId="18" xfId="0" applyFont="1" applyBorder="1"/>
    <xf numFmtId="0" fontId="16" fillId="4" borderId="25"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5" fillId="0" borderId="18" xfId="0" applyFont="1" applyBorder="1" applyAlignment="1">
      <alignment vertical="center"/>
    </xf>
    <xf numFmtId="0" fontId="16" fillId="4" borderId="22"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5" fillId="0" borderId="29" xfId="0" applyFont="1" applyBorder="1" applyAlignment="1">
      <alignment horizontal="center" vertical="center" wrapText="1"/>
    </xf>
    <xf numFmtId="0" fontId="16" fillId="2" borderId="10" xfId="0" applyFont="1" applyFill="1" applyBorder="1" applyAlignment="1">
      <alignment horizontal="center"/>
    </xf>
    <xf numFmtId="0" fontId="16" fillId="9" borderId="2" xfId="0" applyFont="1" applyFill="1" applyBorder="1" applyAlignment="1">
      <alignment horizontal="center" vertical="center"/>
    </xf>
    <xf numFmtId="0" fontId="8" fillId="0" borderId="18" xfId="0" applyFont="1" applyBorder="1" applyAlignment="1">
      <alignment vertical="top" wrapText="1"/>
    </xf>
    <xf numFmtId="0" fontId="6" fillId="0" borderId="18" xfId="0" applyFont="1" applyBorder="1" applyAlignment="1">
      <alignment vertical="top" wrapText="1" readingOrder="1"/>
    </xf>
    <xf numFmtId="0" fontId="6" fillId="0" borderId="18" xfId="0" applyFont="1" applyBorder="1" applyAlignment="1">
      <alignment horizontal="left" vertical="top" wrapText="1"/>
    </xf>
    <xf numFmtId="0" fontId="7" fillId="17" borderId="18"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10" borderId="18" xfId="0" applyFont="1" applyFill="1" applyBorder="1" applyAlignment="1">
      <alignment horizontal="left" vertical="top" wrapText="1"/>
    </xf>
    <xf numFmtId="0" fontId="7" fillId="12" borderId="18"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7" fillId="13" borderId="18" xfId="0" applyFont="1" applyFill="1" applyBorder="1" applyAlignment="1">
      <alignment horizontal="center" vertical="center" wrapText="1"/>
    </xf>
    <xf numFmtId="0" fontId="7" fillId="11"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9" borderId="2" xfId="0" applyFont="1" applyFill="1" applyBorder="1" applyAlignment="1">
      <alignment horizontal="center" vertical="center"/>
    </xf>
    <xf numFmtId="0" fontId="9" fillId="10" borderId="0" xfId="0" applyFont="1" applyFill="1" applyAlignment="1">
      <alignment horizontal="center" vertical="center" wrapText="1"/>
    </xf>
    <xf numFmtId="0" fontId="7" fillId="5" borderId="18"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8" fillId="0" borderId="18" xfId="0" applyFont="1" applyBorder="1" applyAlignment="1">
      <alignment horizontal="left" vertical="top" wrapText="1"/>
    </xf>
    <xf numFmtId="0" fontId="6" fillId="0" borderId="18" xfId="0" applyFont="1" applyBorder="1" applyAlignment="1">
      <alignment horizontal="center" vertical="center" wrapText="1" readingOrder="1"/>
    </xf>
    <xf numFmtId="0" fontId="8" fillId="10" borderId="18" xfId="0" applyFont="1" applyFill="1" applyBorder="1" applyAlignment="1">
      <alignment vertical="top" wrapText="1"/>
    </xf>
    <xf numFmtId="0" fontId="6" fillId="0" borderId="18" xfId="0" applyFont="1" applyBorder="1" applyAlignment="1">
      <alignment horizontal="left" vertical="top" wrapText="1" readingOrder="1"/>
    </xf>
    <xf numFmtId="0" fontId="9" fillId="0" borderId="18" xfId="0" applyFont="1" applyBorder="1" applyAlignment="1">
      <alignment vertical="top" wrapText="1"/>
    </xf>
    <xf numFmtId="0" fontId="9" fillId="0" borderId="18" xfId="0" applyFont="1" applyBorder="1" applyAlignment="1">
      <alignment horizontal="left" vertical="top" wrapText="1"/>
    </xf>
    <xf numFmtId="0" fontId="7" fillId="0" borderId="18" xfId="0" applyFont="1" applyBorder="1" applyAlignment="1">
      <alignment horizontal="left" vertical="top" wrapText="1" readingOrder="1"/>
    </xf>
    <xf numFmtId="0" fontId="8" fillId="0" borderId="25" xfId="0" applyFont="1" applyBorder="1" applyAlignment="1">
      <alignment horizontal="left" vertical="top" wrapText="1"/>
    </xf>
    <xf numFmtId="0" fontId="8" fillId="0" borderId="27" xfId="0" applyFont="1" applyBorder="1" applyAlignment="1">
      <alignment horizontal="left" vertical="top" wrapText="1"/>
    </xf>
    <xf numFmtId="0" fontId="8" fillId="0" borderId="26" xfId="0" applyFont="1" applyBorder="1" applyAlignment="1">
      <alignment horizontal="left" vertical="top" wrapText="1"/>
    </xf>
    <xf numFmtId="0" fontId="9" fillId="0" borderId="25" xfId="0" applyFont="1" applyBorder="1" applyAlignment="1">
      <alignment horizontal="left" vertical="top" wrapText="1"/>
    </xf>
    <xf numFmtId="0" fontId="9" fillId="0" borderId="27" xfId="0" applyFont="1" applyBorder="1" applyAlignment="1">
      <alignment horizontal="left" vertical="top" wrapText="1"/>
    </xf>
    <xf numFmtId="0" fontId="9" fillId="0" borderId="26" xfId="0" applyFont="1" applyBorder="1" applyAlignment="1">
      <alignment horizontal="left" vertical="top" wrapText="1"/>
    </xf>
    <xf numFmtId="0" fontId="8" fillId="2" borderId="25" xfId="0" applyFont="1" applyFill="1" applyBorder="1" applyAlignment="1">
      <alignment horizontal="left" vertical="top" wrapText="1"/>
    </xf>
    <xf numFmtId="0" fontId="8" fillId="2" borderId="27"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10" borderId="25" xfId="0" applyFont="1" applyFill="1" applyBorder="1" applyAlignment="1">
      <alignment horizontal="left" vertical="top" wrapText="1"/>
    </xf>
    <xf numFmtId="0" fontId="8" fillId="10" borderId="27" xfId="0" applyFont="1" applyFill="1" applyBorder="1" applyAlignment="1">
      <alignment horizontal="left" vertical="top" wrapText="1"/>
    </xf>
    <xf numFmtId="0" fontId="8" fillId="10" borderId="26" xfId="0" applyFont="1" applyFill="1" applyBorder="1" applyAlignment="1">
      <alignment horizontal="left" vertical="top"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7" fillId="0" borderId="18" xfId="0" applyFont="1" applyBorder="1" applyAlignment="1">
      <alignment vertical="top" wrapText="1"/>
    </xf>
    <xf numFmtId="0" fontId="6" fillId="0" borderId="18" xfId="0" applyFont="1" applyBorder="1" applyAlignment="1">
      <alignment vertical="top" wrapText="1"/>
    </xf>
    <xf numFmtId="0" fontId="6" fillId="0" borderId="18" xfId="0" applyFont="1" applyBorder="1" applyAlignment="1">
      <alignment horizontal="center" vertical="center" wrapText="1"/>
    </xf>
    <xf numFmtId="0" fontId="8" fillId="10" borderId="25" xfId="0" applyFont="1" applyFill="1" applyBorder="1" applyAlignment="1">
      <alignment horizontal="center" vertical="center" wrapText="1"/>
    </xf>
    <xf numFmtId="0" fontId="8" fillId="10" borderId="27" xfId="0" applyFont="1" applyFill="1" applyBorder="1" applyAlignment="1">
      <alignment horizontal="center" vertical="center" wrapText="1"/>
    </xf>
    <xf numFmtId="0" fontId="8" fillId="10" borderId="26" xfId="0" applyFont="1" applyFill="1" applyBorder="1" applyAlignment="1">
      <alignment horizontal="center" vertical="center" wrapText="1"/>
    </xf>
    <xf numFmtId="0" fontId="6" fillId="0" borderId="25" xfId="0" applyFont="1" applyBorder="1" applyAlignment="1">
      <alignment horizontal="left" vertical="top" wrapText="1"/>
    </xf>
    <xf numFmtId="0" fontId="6" fillId="0" borderId="27" xfId="0" applyFont="1" applyBorder="1" applyAlignment="1">
      <alignment horizontal="left" vertical="top" wrapText="1"/>
    </xf>
    <xf numFmtId="0" fontId="6" fillId="0" borderId="26" xfId="0" applyFont="1" applyBorder="1" applyAlignment="1">
      <alignment horizontal="left" vertical="top" wrapText="1"/>
    </xf>
    <xf numFmtId="0" fontId="6" fillId="10" borderId="25" xfId="0" applyFont="1" applyFill="1" applyBorder="1" applyAlignment="1">
      <alignment horizontal="left" vertical="top" wrapText="1"/>
    </xf>
    <xf numFmtId="0" fontId="6" fillId="10" borderId="27" xfId="0" applyFont="1" applyFill="1" applyBorder="1" applyAlignment="1">
      <alignment horizontal="left" vertical="top" wrapText="1"/>
    </xf>
    <xf numFmtId="0" fontId="6" fillId="10" borderId="26" xfId="0" applyFont="1" applyFill="1" applyBorder="1" applyAlignment="1">
      <alignment horizontal="left" vertical="top" wrapText="1"/>
    </xf>
    <xf numFmtId="0" fontId="16" fillId="3" borderId="4" xfId="0" applyFont="1" applyFill="1" applyBorder="1" applyAlignment="1">
      <alignment horizontal="center" vertical="center" wrapText="1"/>
    </xf>
    <xf numFmtId="0" fontId="15" fillId="0" borderId="5" xfId="0" applyFont="1" applyBorder="1"/>
    <xf numFmtId="0" fontId="15" fillId="0" borderId="6" xfId="0" applyFont="1" applyBorder="1"/>
  </cellXfs>
  <cellStyles count="3">
    <cellStyle name="Moneda" xfId="2" builtinId="4"/>
    <cellStyle name="Normal" xfId="0" builtinId="0"/>
    <cellStyle name="Porcentaje" xfId="1" builtinId="5"/>
  </cellStyles>
  <dxfs count="0"/>
  <tableStyles count="1" defaultTableStyle="TableStyleMedium2" defaultPivotStyle="PivotStyleLight16">
    <tableStyle name="Invisible" pivot="0" table="0" count="0" xr9:uid="{70E30FE4-BDF6-481E-8590-0CCC085F8854}"/>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695325</xdr:colOff>
      <xdr:row>42</xdr:row>
      <xdr:rowOff>133350</xdr:rowOff>
    </xdr:from>
    <xdr:ext cx="76200" cy="438150"/>
    <xdr:sp macro="" textlink="">
      <xdr:nvSpPr>
        <xdr:cNvPr id="2" name="Text Box 5">
          <a:extLst>
            <a:ext uri="{FF2B5EF4-FFF2-40B4-BE49-F238E27FC236}">
              <a16:creationId xmlns:a16="http://schemas.microsoft.com/office/drawing/2014/main" id="{5C023CD5-3DD0-4222-B9BE-7A6952E4EE3D}"/>
            </a:ext>
          </a:extLst>
        </xdr:cNvPr>
        <xdr:cNvSpPr txBox="1">
          <a:spLocks noChangeArrowheads="1"/>
        </xdr:cNvSpPr>
      </xdr:nvSpPr>
      <xdr:spPr bwMode="auto">
        <a:xfrm>
          <a:off x="3743325" y="9553575"/>
          <a:ext cx="76200" cy="438150"/>
        </a:xfrm>
        <a:prstGeom prst="rect">
          <a:avLst/>
        </a:prstGeom>
        <a:solidFill>
          <a:srgbClr val="FFFFFF"/>
        </a:solidFill>
        <a:ln w="9525">
          <a:noFill/>
          <a:miter lim="800000"/>
          <a:headEnd/>
          <a:tailEnd/>
        </a:ln>
      </xdr:spPr>
      <xdr:txBody>
        <a:bodyPr wrap="none" lIns="91440" tIns="45720" rIns="91440" bIns="45720" anchor="t" upright="1">
          <a:spAutoFit/>
        </a:bodyPr>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oneCellAnchor>
  <xdr:twoCellAnchor>
    <xdr:from>
      <xdr:col>0</xdr:col>
      <xdr:colOff>0</xdr:colOff>
      <xdr:row>19</xdr:row>
      <xdr:rowOff>23812</xdr:rowOff>
    </xdr:from>
    <xdr:to>
      <xdr:col>8</xdr:col>
      <xdr:colOff>609733</xdr:colOff>
      <xdr:row>35</xdr:row>
      <xdr:rowOff>190499</xdr:rowOff>
    </xdr:to>
    <xdr:sp macro="" textlink="">
      <xdr:nvSpPr>
        <xdr:cNvPr id="3" name="Rectangle 11">
          <a:extLst>
            <a:ext uri="{FF2B5EF4-FFF2-40B4-BE49-F238E27FC236}">
              <a16:creationId xmlns:a16="http://schemas.microsoft.com/office/drawing/2014/main" id="{712FC6BE-FC47-4A58-9F4B-2E10EA1B3064}"/>
            </a:ext>
          </a:extLst>
        </xdr:cNvPr>
        <xdr:cNvSpPr>
          <a:spLocks noChangeArrowheads="1"/>
        </xdr:cNvSpPr>
      </xdr:nvSpPr>
      <xdr:spPr bwMode="auto">
        <a:xfrm>
          <a:off x="0" y="3417093"/>
          <a:ext cx="6705733" cy="3024187"/>
        </a:xfrm>
        <a:prstGeom prst="rect">
          <a:avLst/>
        </a:prstGeom>
        <a:noFill/>
        <a:ln w="38100">
          <a:noFill/>
          <a:miter lim="800000"/>
          <a:headEnd/>
          <a:tailEnd/>
        </a:ln>
        <a:effectLst>
          <a:outerShdw dist="28398" dir="3806097" algn="ctr" rotWithShape="0">
            <a:srgbClr val="7F7F7F">
              <a:alpha val="0"/>
            </a:srgbClr>
          </a:outerShdw>
        </a:effectLst>
      </xdr:spPr>
      <xdr:txBody>
        <a:bodyPr vertOverflow="clip" wrap="square" lIns="91440" tIns="45720" rIns="91440" bIns="45720" anchor="ctr" upright="1"/>
        <a:lstStyle/>
        <a:p>
          <a:pPr algn="ctr" rtl="0">
            <a:defRPr sz="1000"/>
          </a:pPr>
          <a:r>
            <a:rPr lang="en-US" sz="1800" b="1" i="0" u="none" strike="noStrike" baseline="0">
              <a:solidFill>
                <a:schemeClr val="tx1"/>
              </a:solidFill>
              <a:latin typeface="Verdana" panose="020B0604030504040204" pitchFamily="34" charset="0"/>
              <a:ea typeface="Verdana" panose="020B0604030504040204" pitchFamily="34" charset="0"/>
            </a:rPr>
            <a:t>SEGUIMIENTO TERCER TRIMESTRE 2024</a:t>
          </a:r>
        </a:p>
        <a:p>
          <a:pPr algn="ctr" rtl="0">
            <a:defRPr sz="1000"/>
          </a:pPr>
          <a:endParaRPr lang="en-US" sz="1800" b="1" i="0" u="none" strike="noStrike" baseline="0">
            <a:solidFill>
              <a:schemeClr val="tx1"/>
            </a:solidFill>
            <a:latin typeface="Verdana" panose="020B0604030504040204" pitchFamily="34" charset="0"/>
            <a:ea typeface="Verdana" panose="020B0604030504040204" pitchFamily="34" charset="0"/>
          </a:endParaRPr>
        </a:p>
        <a:p>
          <a:pPr algn="ctr" rtl="0">
            <a:defRPr sz="1000"/>
          </a:pPr>
          <a:r>
            <a:rPr lang="en-US" sz="1800" b="1" i="0" u="none" strike="noStrike" baseline="0">
              <a:solidFill>
                <a:schemeClr val="tx1"/>
              </a:solidFill>
              <a:latin typeface="Verdana" panose="020B0604030504040204" pitchFamily="34" charset="0"/>
              <a:ea typeface="Verdana" panose="020B0604030504040204" pitchFamily="34" charset="0"/>
            </a:rPr>
            <a:t>PLAN ESTRATÉGICO SECTORIAL</a:t>
          </a:r>
          <a:r>
            <a:rPr lang="en-US" sz="1800" b="1" i="0" u="none" strike="noStrike" baseline="0">
              <a:solidFill>
                <a:schemeClr val="accent4"/>
              </a:solidFill>
              <a:latin typeface="Verdana" panose="020B0604030504040204" pitchFamily="34" charset="0"/>
              <a:ea typeface="Verdana" panose="020B0604030504040204" pitchFamily="34" charset="0"/>
            </a:rPr>
            <a:t> </a:t>
          </a:r>
          <a:r>
            <a:rPr lang="en-US" sz="1800" b="1" i="0" u="none" strike="noStrike" baseline="0">
              <a:solidFill>
                <a:sysClr val="windowText" lastClr="000000"/>
              </a:solidFill>
              <a:latin typeface="Verdana" panose="020B0604030504040204" pitchFamily="34" charset="0"/>
              <a:ea typeface="Verdana" panose="020B0604030504040204" pitchFamily="34" charset="0"/>
            </a:rPr>
            <a:t>E INSTITUCIONAL</a:t>
          </a:r>
        </a:p>
        <a:p>
          <a:pPr algn="ctr" rtl="0">
            <a:defRPr sz="1000"/>
          </a:pPr>
          <a:r>
            <a:rPr lang="en-US" sz="1800" b="1" i="0" u="none" strike="noStrike" baseline="0">
              <a:solidFill>
                <a:schemeClr val="tx1"/>
              </a:solidFill>
              <a:latin typeface="Verdana" panose="020B0604030504040204" pitchFamily="34" charset="0"/>
              <a:ea typeface="Verdana" panose="020B0604030504040204" pitchFamily="34" charset="0"/>
            </a:rPr>
            <a:t>2023-2026</a:t>
          </a:r>
        </a:p>
        <a:p>
          <a:pPr algn="ctr" rtl="0">
            <a:defRPr sz="1000"/>
          </a:pPr>
          <a:endParaRPr lang="en-US" sz="1800" b="1" i="0" u="none" strike="noStrike" baseline="0">
            <a:solidFill>
              <a:schemeClr val="tx1"/>
            </a:solidFill>
            <a:latin typeface="Verdana" panose="020B0604030504040204" pitchFamily="34" charset="0"/>
            <a:ea typeface="Verdana" panose="020B0604030504040204" pitchFamily="34" charset="0"/>
          </a:endParaRPr>
        </a:p>
        <a:p>
          <a:pPr algn="ctr" rtl="0">
            <a:defRPr sz="1000"/>
          </a:pPr>
          <a:r>
            <a:rPr lang="en-US" sz="1800" b="1" i="0" u="none" strike="noStrike" baseline="0">
              <a:solidFill>
                <a:schemeClr val="tx1"/>
              </a:solidFill>
              <a:latin typeface="Verdana" panose="020B0604030504040204" pitchFamily="34" charset="0"/>
              <a:ea typeface="Verdana" panose="020B0604030504040204" pitchFamily="34" charset="0"/>
            </a:rPr>
            <a:t>PLAN DE ACCIÓN INSTITUCIONAL 2024</a:t>
          </a:r>
        </a:p>
        <a:p>
          <a:pPr algn="ctr" rtl="0">
            <a:defRPr sz="1000"/>
          </a:pPr>
          <a:endParaRPr lang="en-US" sz="1800" b="1" i="0" u="none" strike="noStrike" baseline="0">
            <a:solidFill>
              <a:schemeClr val="tx1"/>
            </a:solidFill>
            <a:latin typeface="Verdana" panose="020B0604030504040204" pitchFamily="34" charset="0"/>
            <a:ea typeface="Verdana" panose="020B0604030504040204" pitchFamily="34" charset="0"/>
          </a:endParaRPr>
        </a:p>
        <a:p>
          <a:pPr algn="ctr" rtl="0">
            <a:defRPr sz="1000"/>
          </a:pPr>
          <a:r>
            <a:rPr lang="en-US" sz="1800" b="1" i="0" u="none" strike="noStrike" baseline="0">
              <a:solidFill>
                <a:schemeClr val="tx1"/>
              </a:solidFill>
              <a:effectLst/>
              <a:latin typeface="Verdana" panose="020B0604030504040204" pitchFamily="34" charset="0"/>
              <a:ea typeface="Verdana" panose="020B0604030504040204" pitchFamily="34" charset="0"/>
              <a:cs typeface="+mn-cs"/>
            </a:rPr>
            <a:t>Corte al 30 de Septiembre de 2024</a:t>
          </a:r>
          <a:endParaRPr lang="en-US" sz="1800" b="1" i="0" u="none" strike="noStrike" baseline="0">
            <a:solidFill>
              <a:schemeClr val="tx1"/>
            </a:solidFill>
            <a:latin typeface="Verdana" panose="020B0604030504040204" pitchFamily="34" charset="0"/>
            <a:ea typeface="Verdana" panose="020B0604030504040204" pitchFamily="34" charset="0"/>
          </a:endParaRPr>
        </a:p>
      </xdr:txBody>
    </xdr:sp>
    <xdr:clientData/>
  </xdr:twoCellAnchor>
  <xdr:twoCellAnchor editAs="oneCell">
    <xdr:from>
      <xdr:col>3</xdr:col>
      <xdr:colOff>412750</xdr:colOff>
      <xdr:row>9</xdr:row>
      <xdr:rowOff>126421</xdr:rowOff>
    </xdr:from>
    <xdr:to>
      <xdr:col>5</xdr:col>
      <xdr:colOff>127635</xdr:colOff>
      <xdr:row>15</xdr:row>
      <xdr:rowOff>78797</xdr:rowOff>
    </xdr:to>
    <xdr:pic>
      <xdr:nvPicPr>
        <xdr:cNvPr id="4" name="Imagen 3">
          <a:extLst>
            <a:ext uri="{FF2B5EF4-FFF2-40B4-BE49-F238E27FC236}">
              <a16:creationId xmlns:a16="http://schemas.microsoft.com/office/drawing/2014/main" id="{40386897-F4AB-4478-874E-088D2C7AD97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0881" t="16322" r="9568" b="17636"/>
        <a:stretch>
          <a:fillRect/>
        </a:stretch>
      </xdr:blipFill>
      <xdr:spPr>
        <a:xfrm>
          <a:off x="3000086" y="1809749"/>
          <a:ext cx="1439777" cy="1074593"/>
        </a:xfrm>
        <a:prstGeom prst="rect">
          <a:avLst/>
        </a:prstGeom>
        <a:noFill/>
        <a:ln>
          <a:noFill/>
          <a:prstDash/>
        </a:ln>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8C0BE-951E-41CF-9D65-14FD9E01EDA5}">
  <sheetPr>
    <pageSetUpPr fitToPage="1"/>
  </sheetPr>
  <dimension ref="A1:I46"/>
  <sheetViews>
    <sheetView showGridLines="0" tabSelected="1" zoomScale="80" zoomScaleNormal="80" workbookViewId="0">
      <selection activeCell="L20" sqref="L20"/>
    </sheetView>
  </sheetViews>
  <sheetFormatPr baseColWidth="10" defaultRowHeight="15.05" x14ac:dyDescent="0.3"/>
  <sheetData>
    <row r="1" spans="1:9" x14ac:dyDescent="0.3">
      <c r="A1" s="1"/>
      <c r="B1" s="2"/>
      <c r="C1" s="2"/>
      <c r="D1" s="2"/>
      <c r="E1" s="2"/>
      <c r="F1" s="2"/>
      <c r="G1" s="2"/>
      <c r="H1" s="2"/>
      <c r="I1" s="3"/>
    </row>
    <row r="2" spans="1:9" x14ac:dyDescent="0.3">
      <c r="A2" s="4"/>
      <c r="B2" s="5"/>
      <c r="C2" s="5"/>
      <c r="D2" s="5"/>
      <c r="E2" s="5"/>
      <c r="F2" s="5"/>
      <c r="G2" s="5"/>
      <c r="H2" s="5"/>
      <c r="I2" s="6"/>
    </row>
    <row r="3" spans="1:9" x14ac:dyDescent="0.3">
      <c r="A3" s="4"/>
      <c r="B3" s="5"/>
      <c r="C3" s="5"/>
      <c r="D3" s="5"/>
      <c r="E3" s="5"/>
      <c r="F3" s="5"/>
      <c r="G3" s="5"/>
      <c r="H3" s="5"/>
      <c r="I3" s="6"/>
    </row>
    <row r="4" spans="1:9" x14ac:dyDescent="0.3">
      <c r="A4" s="4"/>
      <c r="B4" s="5"/>
      <c r="C4" s="5"/>
      <c r="D4" s="5"/>
      <c r="E4" s="5"/>
      <c r="F4" s="5"/>
      <c r="G4" s="5"/>
      <c r="H4" s="5"/>
      <c r="I4" s="6"/>
    </row>
    <row r="5" spans="1:9" x14ac:dyDescent="0.3">
      <c r="A5" s="4"/>
      <c r="B5" s="5"/>
      <c r="C5" s="5"/>
      <c r="D5" s="5"/>
      <c r="E5" s="5"/>
      <c r="F5" s="5"/>
      <c r="G5" s="5"/>
      <c r="H5" s="5"/>
      <c r="I5" s="6"/>
    </row>
    <row r="6" spans="1:9" x14ac:dyDescent="0.3">
      <c r="A6" s="4"/>
      <c r="B6" s="5"/>
      <c r="C6" s="5"/>
      <c r="D6" s="5"/>
      <c r="E6" s="5"/>
      <c r="F6" s="5"/>
      <c r="G6" s="5"/>
      <c r="H6" s="5"/>
      <c r="I6" s="6"/>
    </row>
    <row r="7" spans="1:9" x14ac:dyDescent="0.3">
      <c r="A7" s="4"/>
      <c r="B7" s="5"/>
      <c r="C7" s="5"/>
      <c r="D7" s="5"/>
      <c r="E7" s="5"/>
      <c r="F7" s="5"/>
      <c r="G7" s="5"/>
      <c r="H7" s="5"/>
      <c r="I7" s="6"/>
    </row>
    <row r="8" spans="1:9" x14ac:dyDescent="0.3">
      <c r="A8" s="4"/>
      <c r="B8" s="5"/>
      <c r="C8" s="5"/>
      <c r="D8" s="5"/>
      <c r="E8" s="5"/>
      <c r="F8" s="5"/>
      <c r="G8" s="5"/>
      <c r="H8" s="5"/>
      <c r="I8" s="6"/>
    </row>
    <row r="9" spans="1:9" x14ac:dyDescent="0.3">
      <c r="A9" s="4"/>
      <c r="B9" s="5"/>
      <c r="C9" s="5"/>
      <c r="D9" s="5"/>
      <c r="E9" s="5"/>
      <c r="F9" s="5"/>
      <c r="G9" s="5"/>
      <c r="H9" s="5"/>
      <c r="I9" s="6"/>
    </row>
    <row r="10" spans="1:9" x14ac:dyDescent="0.3">
      <c r="A10" s="4"/>
      <c r="B10" s="5"/>
      <c r="C10" s="5"/>
      <c r="D10" s="5"/>
      <c r="E10" s="5"/>
      <c r="F10" s="5"/>
      <c r="G10" s="5"/>
      <c r="H10" s="5"/>
      <c r="I10" s="6"/>
    </row>
    <row r="11" spans="1:9" x14ac:dyDescent="0.3">
      <c r="A11" s="4"/>
      <c r="B11" s="5"/>
      <c r="C11" s="5"/>
      <c r="D11" s="5"/>
      <c r="E11" s="5"/>
      <c r="F11" s="5"/>
      <c r="G11" s="5"/>
      <c r="H11" s="5"/>
      <c r="I11" s="6"/>
    </row>
    <row r="12" spans="1:9" x14ac:dyDescent="0.3">
      <c r="A12" s="4"/>
      <c r="B12" s="5"/>
      <c r="C12" s="5"/>
      <c r="D12" s="5"/>
      <c r="E12" s="5"/>
      <c r="F12" s="5"/>
      <c r="G12" s="5"/>
      <c r="H12" s="5"/>
      <c r="I12" s="6"/>
    </row>
    <row r="13" spans="1:9" x14ac:dyDescent="0.3">
      <c r="A13" s="4"/>
      <c r="B13" s="5"/>
      <c r="C13" s="5"/>
      <c r="D13" s="5"/>
      <c r="E13" s="5"/>
      <c r="F13" s="5"/>
      <c r="G13" s="5"/>
      <c r="H13" s="5"/>
      <c r="I13" s="6"/>
    </row>
    <row r="14" spans="1:9" x14ac:dyDescent="0.3">
      <c r="A14" s="4"/>
      <c r="B14" s="5"/>
      <c r="C14" s="5"/>
      <c r="D14" s="5"/>
      <c r="E14" s="5"/>
      <c r="F14" s="5"/>
      <c r="G14" s="5"/>
      <c r="H14" s="5"/>
      <c r="I14" s="6"/>
    </row>
    <row r="15" spans="1:9" x14ac:dyDescent="0.3">
      <c r="A15" s="4"/>
      <c r="B15" s="5"/>
      <c r="C15" s="5"/>
      <c r="D15" s="5"/>
      <c r="E15" s="5"/>
      <c r="F15" s="5"/>
      <c r="G15" s="5"/>
      <c r="H15" s="5"/>
      <c r="I15" s="6"/>
    </row>
    <row r="16" spans="1:9" x14ac:dyDescent="0.3">
      <c r="A16" s="4"/>
      <c r="B16" s="5"/>
      <c r="C16" s="5"/>
      <c r="D16" s="5"/>
      <c r="E16" s="5"/>
      <c r="F16" s="5"/>
      <c r="G16" s="5"/>
      <c r="H16" s="5"/>
      <c r="I16" s="6"/>
    </row>
    <row r="17" spans="1:9" x14ac:dyDescent="0.3">
      <c r="A17" s="4"/>
      <c r="B17" s="5"/>
      <c r="C17" s="5"/>
      <c r="D17" s="5"/>
      <c r="E17" s="5"/>
      <c r="F17" s="5"/>
      <c r="G17" s="5"/>
      <c r="H17" s="5"/>
      <c r="I17" s="6"/>
    </row>
    <row r="18" spans="1:9" x14ac:dyDescent="0.3">
      <c r="A18" s="4"/>
      <c r="B18" s="5"/>
      <c r="C18" s="5"/>
      <c r="D18" s="5"/>
      <c r="E18" s="5"/>
      <c r="F18" s="5"/>
      <c r="G18" s="5"/>
      <c r="H18" s="5"/>
      <c r="I18" s="6"/>
    </row>
    <row r="19" spans="1:9" x14ac:dyDescent="0.3">
      <c r="A19" s="4"/>
      <c r="B19" s="5"/>
      <c r="C19" s="5"/>
      <c r="D19" s="5"/>
      <c r="E19" s="5"/>
      <c r="F19" s="5"/>
      <c r="G19" s="5"/>
      <c r="H19" s="5"/>
      <c r="I19" s="6"/>
    </row>
    <row r="20" spans="1:9" x14ac:dyDescent="0.3">
      <c r="A20" s="4"/>
      <c r="B20" s="5"/>
      <c r="C20" s="5"/>
      <c r="D20" s="5"/>
      <c r="E20" s="5"/>
      <c r="F20" s="5"/>
      <c r="G20" s="5"/>
      <c r="H20" s="5"/>
      <c r="I20" s="6"/>
    </row>
    <row r="21" spans="1:9" x14ac:dyDescent="0.3">
      <c r="A21" s="4"/>
      <c r="B21" s="5"/>
      <c r="C21" s="5"/>
      <c r="D21" s="5"/>
      <c r="E21" s="5"/>
      <c r="F21" s="5"/>
      <c r="G21" s="5"/>
      <c r="H21" s="5"/>
      <c r="I21" s="6"/>
    </row>
    <row r="22" spans="1:9" x14ac:dyDescent="0.3">
      <c r="A22" s="4"/>
      <c r="B22" s="5"/>
      <c r="C22" s="5"/>
      <c r="D22" s="5"/>
      <c r="E22" s="5"/>
      <c r="F22" s="5"/>
      <c r="G22" s="5"/>
      <c r="H22" s="5"/>
      <c r="I22" s="6"/>
    </row>
    <row r="23" spans="1:9" x14ac:dyDescent="0.3">
      <c r="A23" s="4"/>
      <c r="B23" s="5"/>
      <c r="C23" s="5"/>
      <c r="D23" s="5"/>
      <c r="E23" s="5"/>
      <c r="F23" s="5"/>
      <c r="G23" s="5"/>
      <c r="H23" s="5"/>
      <c r="I23" s="6"/>
    </row>
    <row r="24" spans="1:9" x14ac:dyDescent="0.3">
      <c r="A24" s="4"/>
      <c r="B24" s="5"/>
      <c r="C24" s="5"/>
      <c r="D24" s="5"/>
      <c r="E24" s="5"/>
      <c r="F24" s="5"/>
      <c r="G24" s="5"/>
      <c r="H24" s="5"/>
      <c r="I24" s="6"/>
    </row>
    <row r="25" spans="1:9" x14ac:dyDescent="0.3">
      <c r="A25" s="4"/>
      <c r="B25" s="5"/>
      <c r="C25" s="5"/>
      <c r="D25" s="5"/>
      <c r="E25" s="5"/>
      <c r="F25" s="5"/>
      <c r="G25" s="5"/>
      <c r="H25" s="5"/>
      <c r="I25" s="6"/>
    </row>
    <row r="26" spans="1:9" x14ac:dyDescent="0.3">
      <c r="A26" s="4"/>
      <c r="B26" s="5"/>
      <c r="C26" s="5"/>
      <c r="D26" s="5"/>
      <c r="E26" s="5"/>
      <c r="F26" s="5"/>
      <c r="G26" s="5"/>
      <c r="H26" s="5"/>
      <c r="I26" s="6"/>
    </row>
    <row r="27" spans="1:9" x14ac:dyDescent="0.3">
      <c r="A27" s="4"/>
      <c r="B27" s="5"/>
      <c r="C27" s="5"/>
      <c r="D27" s="5"/>
      <c r="E27" s="5"/>
      <c r="F27" s="5"/>
      <c r="G27" s="5"/>
      <c r="H27" s="5"/>
      <c r="I27" s="6"/>
    </row>
    <row r="28" spans="1:9" x14ac:dyDescent="0.3">
      <c r="A28" s="4"/>
      <c r="B28" s="5"/>
      <c r="C28" s="5"/>
      <c r="D28" s="5"/>
      <c r="E28" s="5"/>
      <c r="F28" s="5"/>
      <c r="G28" s="5"/>
      <c r="H28" s="5"/>
      <c r="I28" s="6"/>
    </row>
    <row r="29" spans="1:9" x14ac:dyDescent="0.3">
      <c r="A29" s="4"/>
      <c r="B29" s="5"/>
      <c r="C29" s="5"/>
      <c r="D29" s="5"/>
      <c r="E29" s="5"/>
      <c r="F29" s="5"/>
      <c r="G29" s="5"/>
      <c r="H29" s="5"/>
      <c r="I29" s="6"/>
    </row>
    <row r="30" spans="1:9" x14ac:dyDescent="0.3">
      <c r="A30" s="4"/>
      <c r="B30" s="5"/>
      <c r="C30" s="5"/>
      <c r="D30" s="5"/>
      <c r="E30" s="5"/>
      <c r="F30" s="5"/>
      <c r="G30" s="5"/>
      <c r="H30" s="5"/>
      <c r="I30" s="6"/>
    </row>
    <row r="31" spans="1:9" x14ac:dyDescent="0.3">
      <c r="A31" s="4"/>
      <c r="B31" s="5"/>
      <c r="C31" s="5"/>
      <c r="D31" s="5"/>
      <c r="E31" s="5"/>
      <c r="F31" s="5"/>
      <c r="G31" s="5"/>
      <c r="H31" s="5"/>
      <c r="I31" s="6"/>
    </row>
    <row r="32" spans="1:9" x14ac:dyDescent="0.3">
      <c r="A32" s="4"/>
      <c r="B32" s="5"/>
      <c r="C32" s="5"/>
      <c r="D32" s="5"/>
      <c r="E32" s="5"/>
      <c r="F32" s="5"/>
      <c r="G32" s="5"/>
      <c r="H32" s="5"/>
      <c r="I32" s="6"/>
    </row>
    <row r="33" spans="1:9" x14ac:dyDescent="0.3">
      <c r="A33" s="4"/>
      <c r="B33" s="5"/>
      <c r="C33" s="5"/>
      <c r="D33" s="5"/>
      <c r="E33" s="5"/>
      <c r="F33" s="5"/>
      <c r="G33" s="5"/>
      <c r="H33" s="5"/>
      <c r="I33" s="6"/>
    </row>
    <row r="34" spans="1:9" x14ac:dyDescent="0.3">
      <c r="A34" s="4"/>
      <c r="B34" s="5"/>
      <c r="C34" s="5"/>
      <c r="D34" s="5"/>
      <c r="E34" s="5"/>
      <c r="F34" s="5"/>
      <c r="G34" s="5"/>
      <c r="H34" s="5"/>
      <c r="I34" s="6"/>
    </row>
    <row r="35" spans="1:9" x14ac:dyDescent="0.3">
      <c r="A35" s="4"/>
      <c r="B35" s="5"/>
      <c r="C35" s="5"/>
      <c r="D35" s="5"/>
      <c r="E35" s="5"/>
      <c r="F35" s="5"/>
      <c r="G35" s="5"/>
      <c r="H35" s="5"/>
      <c r="I35" s="6"/>
    </row>
    <row r="36" spans="1:9" x14ac:dyDescent="0.3">
      <c r="A36" s="167"/>
      <c r="B36" s="168"/>
      <c r="C36" s="168"/>
      <c r="D36" s="168"/>
      <c r="E36" s="168"/>
      <c r="F36" s="168"/>
      <c r="G36" s="168"/>
      <c r="H36" s="168"/>
      <c r="I36" s="169"/>
    </row>
    <row r="37" spans="1:9" x14ac:dyDescent="0.3">
      <c r="A37" s="4"/>
      <c r="B37" s="5"/>
      <c r="C37" s="5"/>
      <c r="D37" s="5"/>
      <c r="E37" s="5"/>
      <c r="F37" s="5"/>
      <c r="G37" s="5"/>
      <c r="H37" s="5"/>
      <c r="I37" s="6"/>
    </row>
    <row r="38" spans="1:9" x14ac:dyDescent="0.3">
      <c r="A38" s="4"/>
      <c r="B38" s="5"/>
      <c r="C38" s="5"/>
      <c r="D38" s="5"/>
      <c r="E38" s="5"/>
      <c r="F38" s="5"/>
      <c r="G38" s="5"/>
      <c r="H38" s="5"/>
      <c r="I38" s="6"/>
    </row>
    <row r="39" spans="1:9" x14ac:dyDescent="0.3">
      <c r="A39" s="4"/>
      <c r="B39" s="5"/>
      <c r="C39" s="5"/>
      <c r="D39" s="5"/>
      <c r="E39" s="5"/>
      <c r="F39" s="5"/>
      <c r="G39" s="5"/>
      <c r="H39" s="5"/>
      <c r="I39" s="6"/>
    </row>
    <row r="40" spans="1:9" x14ac:dyDescent="0.3">
      <c r="A40" s="4"/>
      <c r="B40" s="5"/>
      <c r="C40" s="5"/>
      <c r="D40" s="5"/>
      <c r="E40" s="5"/>
      <c r="F40" s="5"/>
      <c r="G40" s="5"/>
      <c r="H40" s="5"/>
      <c r="I40" s="6"/>
    </row>
    <row r="41" spans="1:9" x14ac:dyDescent="0.3">
      <c r="A41" s="4"/>
      <c r="B41" s="5"/>
      <c r="C41" s="5"/>
      <c r="D41" s="5"/>
      <c r="E41" s="5"/>
      <c r="F41" s="5"/>
      <c r="G41" s="5"/>
      <c r="H41" s="5"/>
      <c r="I41" s="6"/>
    </row>
    <row r="42" spans="1:9" x14ac:dyDescent="0.3">
      <c r="A42" s="4"/>
      <c r="B42" s="5"/>
      <c r="C42" s="5"/>
      <c r="D42" s="5"/>
      <c r="E42" s="5"/>
      <c r="F42" s="5"/>
      <c r="G42" s="5"/>
      <c r="H42" s="5"/>
      <c r="I42" s="6"/>
    </row>
    <row r="43" spans="1:9" x14ac:dyDescent="0.3">
      <c r="A43" s="4"/>
      <c r="B43" s="5"/>
      <c r="C43" s="5"/>
      <c r="D43" s="5"/>
      <c r="E43" s="5"/>
      <c r="F43" s="5"/>
      <c r="G43" s="5"/>
      <c r="H43" s="5"/>
      <c r="I43" s="6"/>
    </row>
    <row r="44" spans="1:9" x14ac:dyDescent="0.3">
      <c r="A44" s="4"/>
      <c r="B44" s="5"/>
      <c r="C44" s="5"/>
      <c r="D44" s="5"/>
      <c r="E44" s="5"/>
      <c r="F44" s="5"/>
      <c r="G44" s="5"/>
      <c r="H44" s="5"/>
      <c r="I44" s="6"/>
    </row>
    <row r="45" spans="1:9" x14ac:dyDescent="0.3">
      <c r="A45" s="4"/>
      <c r="B45" s="5"/>
      <c r="C45" s="5"/>
      <c r="D45" s="5"/>
      <c r="E45" s="5"/>
      <c r="F45" s="5"/>
      <c r="G45" s="5"/>
      <c r="H45" s="5"/>
      <c r="I45" s="6"/>
    </row>
    <row r="46" spans="1:9" ht="15.75" thickBot="1" x14ac:dyDescent="0.35">
      <c r="A46" s="7"/>
      <c r="B46" s="8"/>
      <c r="C46" s="8"/>
      <c r="D46" s="8"/>
      <c r="E46" s="8"/>
      <c r="F46" s="8"/>
      <c r="G46" s="8"/>
      <c r="H46" s="8"/>
      <c r="I46" s="9"/>
    </row>
  </sheetData>
  <mergeCells count="1">
    <mergeCell ref="A36:I36"/>
  </mergeCells>
  <pageMargins left="0.70866141732283472" right="0.70866141732283472" top="0.74803149606299213" bottom="0.74803149606299213" header="0.31496062992125984" footer="0.31496062992125984"/>
  <pageSetup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AD31"/>
  <sheetViews>
    <sheetView showGridLines="0" topLeftCell="B10" zoomScale="70" zoomScaleNormal="70" workbookViewId="0">
      <pane xSplit="1" ySplit="2" topLeftCell="C25" activePane="bottomRight" state="frozen"/>
      <selection activeCell="B10" sqref="B10"/>
      <selection pane="topRight" activeCell="C10" sqref="C10"/>
      <selection pane="bottomLeft" activeCell="B12" sqref="B12"/>
      <selection pane="bottomRight" activeCell="A25" sqref="A25:A28"/>
    </sheetView>
  </sheetViews>
  <sheetFormatPr baseColWidth="10" defaultColWidth="14.44140625" defaultRowHeight="19" customHeight="1" x14ac:dyDescent="0.2"/>
  <cols>
    <col min="1" max="1" width="34.88671875" style="10" customWidth="1"/>
    <col min="2" max="2" width="54.109375" style="11" customWidth="1"/>
    <col min="3" max="21" width="24.44140625" style="10" customWidth="1"/>
    <col min="22" max="25" width="65.44140625" style="10" hidden="1" customWidth="1"/>
    <col min="26" max="26" width="78.109375" style="10" customWidth="1"/>
    <col min="27" max="27" width="65.44140625" style="10" customWidth="1"/>
    <col min="28" max="29" width="65.44140625" style="10" hidden="1" customWidth="1"/>
    <col min="30" max="30" width="65.44140625" style="100" customWidth="1"/>
    <col min="31" max="16384" width="14.44140625" style="10"/>
  </cols>
  <sheetData>
    <row r="1" spans="1:30" ht="19" customHeight="1" x14ac:dyDescent="0.2">
      <c r="A1" s="45"/>
      <c r="B1" s="46"/>
      <c r="C1" s="45"/>
      <c r="D1" s="45"/>
      <c r="E1" s="45"/>
      <c r="F1" s="47"/>
      <c r="G1" s="47"/>
      <c r="H1" s="47"/>
      <c r="I1" s="47"/>
      <c r="J1" s="47"/>
      <c r="K1" s="47"/>
      <c r="L1" s="47"/>
      <c r="M1" s="47"/>
      <c r="N1" s="45"/>
      <c r="O1" s="45"/>
      <c r="P1" s="45"/>
      <c r="Q1" s="45"/>
      <c r="R1" s="47"/>
      <c r="S1" s="45"/>
      <c r="T1" s="47"/>
      <c r="U1" s="45"/>
      <c r="V1" s="45"/>
      <c r="W1" s="47"/>
      <c r="X1" s="47"/>
      <c r="Y1" s="47"/>
      <c r="Z1" s="47"/>
      <c r="AA1" s="47"/>
      <c r="AB1" s="47"/>
      <c r="AC1" s="47"/>
      <c r="AD1" s="98"/>
    </row>
    <row r="2" spans="1:30" ht="30.8" customHeight="1" x14ac:dyDescent="0.2">
      <c r="A2" s="180" t="e" vm="1">
        <v>#VALUE!</v>
      </c>
      <c r="B2" s="175" t="s">
        <v>35</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48" t="s">
        <v>32</v>
      </c>
    </row>
    <row r="3" spans="1:30" ht="30.8" customHeight="1" x14ac:dyDescent="0.2">
      <c r="A3" s="181"/>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48" t="s">
        <v>52</v>
      </c>
    </row>
    <row r="4" spans="1:30" ht="30.8" customHeight="1" x14ac:dyDescent="0.2">
      <c r="A4" s="182"/>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48" t="s">
        <v>39</v>
      </c>
    </row>
    <row r="5" spans="1:30" ht="19" customHeight="1" x14ac:dyDescent="0.2">
      <c r="A5" s="193"/>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row>
    <row r="6" spans="1:30" ht="19" customHeight="1" x14ac:dyDescent="0.2">
      <c r="A6" s="49"/>
      <c r="B6" s="50"/>
      <c r="C6" s="49"/>
      <c r="D6" s="49"/>
      <c r="E6" s="49"/>
      <c r="F6" s="51"/>
      <c r="G6" s="51"/>
      <c r="H6" s="51"/>
      <c r="I6" s="51"/>
      <c r="J6" s="51"/>
      <c r="K6" s="51"/>
      <c r="L6" s="51"/>
      <c r="M6" s="51"/>
      <c r="N6" s="49"/>
      <c r="O6" s="49"/>
      <c r="P6" s="49"/>
      <c r="Q6" s="49"/>
      <c r="R6" s="51"/>
      <c r="S6" s="49"/>
      <c r="T6" s="51"/>
      <c r="U6" s="49"/>
      <c r="V6" s="45"/>
      <c r="W6" s="47"/>
      <c r="X6" s="47"/>
      <c r="Y6" s="47"/>
      <c r="Z6" s="47"/>
      <c r="AA6" s="47"/>
      <c r="AB6" s="47"/>
      <c r="AC6" s="47"/>
      <c r="AD6" s="98"/>
    </row>
    <row r="7" spans="1:30" ht="19" customHeight="1" x14ac:dyDescent="0.2">
      <c r="A7" s="194" t="s">
        <v>177</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row>
    <row r="8" spans="1:30" ht="19" customHeight="1" x14ac:dyDescent="0.2">
      <c r="A8" s="49"/>
      <c r="B8" s="50"/>
      <c r="C8" s="49"/>
      <c r="D8" s="49"/>
      <c r="E8" s="49"/>
      <c r="F8" s="51"/>
      <c r="G8" s="51"/>
      <c r="H8" s="51"/>
      <c r="I8" s="51"/>
      <c r="J8" s="51"/>
      <c r="K8" s="51"/>
      <c r="L8" s="51"/>
      <c r="M8" s="51"/>
      <c r="N8" s="49"/>
      <c r="O8" s="49"/>
      <c r="P8" s="49"/>
      <c r="Q8" s="49"/>
      <c r="R8" s="51"/>
      <c r="S8" s="49"/>
      <c r="T8" s="51"/>
      <c r="U8" s="49"/>
      <c r="V8" s="45"/>
      <c r="W8" s="47"/>
      <c r="X8" s="47"/>
      <c r="Y8" s="47"/>
      <c r="Z8" s="47"/>
      <c r="AA8" s="47"/>
      <c r="AB8" s="47"/>
      <c r="AC8" s="47"/>
      <c r="AD8" s="98"/>
    </row>
    <row r="9" spans="1:30" ht="29.45" customHeight="1" x14ac:dyDescent="0.2">
      <c r="A9" s="183" t="s">
        <v>0</v>
      </c>
      <c r="B9" s="183"/>
      <c r="C9" s="183"/>
      <c r="D9" s="183"/>
      <c r="E9" s="183"/>
      <c r="F9" s="183"/>
      <c r="G9" s="183"/>
      <c r="H9" s="183"/>
      <c r="I9" s="183"/>
      <c r="J9" s="183"/>
      <c r="K9" s="183"/>
      <c r="L9" s="183"/>
      <c r="M9" s="183"/>
      <c r="N9" s="183"/>
      <c r="O9" s="183"/>
      <c r="P9" s="183"/>
      <c r="Q9" s="183"/>
      <c r="R9" s="183"/>
      <c r="S9" s="183"/>
      <c r="T9" s="183"/>
      <c r="U9" s="183"/>
      <c r="V9" s="185" t="s">
        <v>161</v>
      </c>
      <c r="W9" s="185" t="s">
        <v>165</v>
      </c>
      <c r="X9" s="185" t="s">
        <v>162</v>
      </c>
      <c r="Y9" s="185" t="s">
        <v>166</v>
      </c>
      <c r="Z9" s="185" t="s">
        <v>163</v>
      </c>
      <c r="AA9" s="185" t="s">
        <v>167</v>
      </c>
      <c r="AB9" s="185" t="s">
        <v>164</v>
      </c>
      <c r="AC9" s="185" t="s">
        <v>168</v>
      </c>
      <c r="AD9" s="185" t="s">
        <v>41</v>
      </c>
    </row>
    <row r="10" spans="1:30" ht="34.700000000000003" customHeight="1" x14ac:dyDescent="0.2">
      <c r="A10" s="183" t="s">
        <v>1</v>
      </c>
      <c r="B10" s="183" t="s">
        <v>2</v>
      </c>
      <c r="C10" s="183" t="s">
        <v>3</v>
      </c>
      <c r="D10" s="183" t="s">
        <v>4</v>
      </c>
      <c r="E10" s="183" t="s">
        <v>5</v>
      </c>
      <c r="F10" s="189" t="s">
        <v>53</v>
      </c>
      <c r="G10" s="190"/>
      <c r="H10" s="190"/>
      <c r="I10" s="190"/>
      <c r="J10" s="190"/>
      <c r="K10" s="190"/>
      <c r="L10" s="190"/>
      <c r="M10" s="191"/>
      <c r="N10" s="178" t="s">
        <v>175</v>
      </c>
      <c r="O10" s="179"/>
      <c r="P10" s="179"/>
      <c r="Q10" s="179"/>
      <c r="R10" s="176" t="s">
        <v>176</v>
      </c>
      <c r="S10" s="183" t="s">
        <v>6</v>
      </c>
      <c r="T10" s="183" t="s">
        <v>34</v>
      </c>
      <c r="U10" s="183" t="s">
        <v>33</v>
      </c>
      <c r="V10" s="186"/>
      <c r="W10" s="186"/>
      <c r="X10" s="186"/>
      <c r="Y10" s="186"/>
      <c r="Z10" s="186"/>
      <c r="AA10" s="186"/>
      <c r="AB10" s="186"/>
      <c r="AC10" s="186"/>
      <c r="AD10" s="186"/>
    </row>
    <row r="11" spans="1:30" ht="34.049999999999997" customHeight="1" x14ac:dyDescent="0.2">
      <c r="A11" s="184"/>
      <c r="B11" s="188"/>
      <c r="C11" s="184"/>
      <c r="D11" s="184"/>
      <c r="E11" s="184"/>
      <c r="F11" s="52" t="s">
        <v>54</v>
      </c>
      <c r="G11" s="54" t="s">
        <v>55</v>
      </c>
      <c r="H11" s="52" t="s">
        <v>56</v>
      </c>
      <c r="I11" s="54" t="s">
        <v>57</v>
      </c>
      <c r="J11" s="52" t="s">
        <v>58</v>
      </c>
      <c r="K11" s="54" t="s">
        <v>59</v>
      </c>
      <c r="L11" s="52" t="s">
        <v>60</v>
      </c>
      <c r="M11" s="54" t="s">
        <v>61</v>
      </c>
      <c r="N11" s="53" t="s">
        <v>8</v>
      </c>
      <c r="O11" s="53" t="s">
        <v>9</v>
      </c>
      <c r="P11" s="53" t="s">
        <v>10</v>
      </c>
      <c r="Q11" s="53" t="s">
        <v>11</v>
      </c>
      <c r="R11" s="176"/>
      <c r="S11" s="183"/>
      <c r="T11" s="183"/>
      <c r="U11" s="183"/>
      <c r="V11" s="187"/>
      <c r="W11" s="187"/>
      <c r="X11" s="187"/>
      <c r="Y11" s="187"/>
      <c r="Z11" s="187"/>
      <c r="AA11" s="187"/>
      <c r="AB11" s="187"/>
      <c r="AC11" s="187"/>
      <c r="AD11" s="186"/>
    </row>
    <row r="12" spans="1:30" ht="226" customHeight="1" x14ac:dyDescent="0.2">
      <c r="A12" s="170" t="s">
        <v>62</v>
      </c>
      <c r="B12" s="55" t="s">
        <v>63</v>
      </c>
      <c r="C12" s="55" t="s">
        <v>64</v>
      </c>
      <c r="D12" s="55" t="s">
        <v>65</v>
      </c>
      <c r="E12" s="55" t="s">
        <v>66</v>
      </c>
      <c r="F12" s="56">
        <v>0</v>
      </c>
      <c r="G12" s="57">
        <v>0</v>
      </c>
      <c r="H12" s="56">
        <v>1</v>
      </c>
      <c r="I12" s="57">
        <f>MAX(N12:Q12)</f>
        <v>0</v>
      </c>
      <c r="J12" s="56">
        <v>1</v>
      </c>
      <c r="K12" s="58"/>
      <c r="L12" s="56">
        <v>1</v>
      </c>
      <c r="M12" s="58"/>
      <c r="N12" s="59">
        <v>0</v>
      </c>
      <c r="O12" s="59">
        <v>0</v>
      </c>
      <c r="P12" s="60">
        <v>0</v>
      </c>
      <c r="Q12" s="60"/>
      <c r="R12" s="61">
        <f>MAX(N12:Q12)/H12</f>
        <v>0</v>
      </c>
      <c r="S12" s="62">
        <f>F12+H12+J12+L12</f>
        <v>3</v>
      </c>
      <c r="T12" s="62">
        <f>G12+I12</f>
        <v>0</v>
      </c>
      <c r="U12" s="63">
        <f>T12/S12</f>
        <v>0</v>
      </c>
      <c r="V12" s="64" t="s">
        <v>503</v>
      </c>
      <c r="W12" s="64" t="s">
        <v>258</v>
      </c>
      <c r="X12" s="64" t="s">
        <v>511</v>
      </c>
      <c r="Y12" s="64" t="s">
        <v>332</v>
      </c>
      <c r="Z12" s="162" t="s">
        <v>594</v>
      </c>
      <c r="AA12" s="162" t="s">
        <v>258</v>
      </c>
      <c r="AB12" s="65"/>
      <c r="AC12" s="66"/>
      <c r="AD12" s="99" t="s">
        <v>178</v>
      </c>
    </row>
    <row r="13" spans="1:30" ht="164.95" customHeight="1" x14ac:dyDescent="0.2">
      <c r="A13" s="177"/>
      <c r="B13" s="55" t="s">
        <v>67</v>
      </c>
      <c r="C13" s="55" t="s">
        <v>64</v>
      </c>
      <c r="D13" s="55" t="s">
        <v>68</v>
      </c>
      <c r="E13" s="55" t="s">
        <v>66</v>
      </c>
      <c r="F13" s="56">
        <v>5</v>
      </c>
      <c r="G13" s="57">
        <v>8</v>
      </c>
      <c r="H13" s="56">
        <v>45</v>
      </c>
      <c r="I13" s="57">
        <f t="shared" ref="I13:I31" si="0">MAX(N13:Q13)</f>
        <v>45</v>
      </c>
      <c r="J13" s="56">
        <v>47</v>
      </c>
      <c r="K13" s="58"/>
      <c r="L13" s="56">
        <v>25</v>
      </c>
      <c r="M13" s="58"/>
      <c r="N13" s="59">
        <v>0</v>
      </c>
      <c r="O13" s="59">
        <v>0</v>
      </c>
      <c r="P13" s="60">
        <v>45</v>
      </c>
      <c r="Q13" s="60"/>
      <c r="R13" s="61">
        <f t="shared" ref="R13:R30" si="1">MAX(N13:Q13)/H13</f>
        <v>1</v>
      </c>
      <c r="S13" s="62">
        <f t="shared" ref="S13:S30" si="2">F13+H13+J13+L13</f>
        <v>122</v>
      </c>
      <c r="T13" s="62">
        <f t="shared" ref="T13:T30" si="3">G13+I13</f>
        <v>53</v>
      </c>
      <c r="U13" s="63">
        <f t="shared" ref="U13:U30" si="4">T13/S13</f>
        <v>0.4344262295081967</v>
      </c>
      <c r="V13" s="64" t="s">
        <v>243</v>
      </c>
      <c r="W13" s="64" t="s">
        <v>270</v>
      </c>
      <c r="X13" s="64" t="s">
        <v>368</v>
      </c>
      <c r="Y13" s="64" t="s">
        <v>345</v>
      </c>
      <c r="Z13" s="160" t="s">
        <v>459</v>
      </c>
      <c r="AA13" s="163" t="s">
        <v>512</v>
      </c>
      <c r="AB13" s="65"/>
      <c r="AC13" s="66"/>
      <c r="AD13" s="99" t="s">
        <v>179</v>
      </c>
    </row>
    <row r="14" spans="1:30" ht="199.5" customHeight="1" x14ac:dyDescent="0.2">
      <c r="A14" s="177"/>
      <c r="B14" s="55" t="s">
        <v>69</v>
      </c>
      <c r="C14" s="55" t="s">
        <v>64</v>
      </c>
      <c r="D14" s="55" t="s">
        <v>68</v>
      </c>
      <c r="E14" s="55" t="s">
        <v>66</v>
      </c>
      <c r="F14" s="56">
        <v>4</v>
      </c>
      <c r="G14" s="57">
        <v>5</v>
      </c>
      <c r="H14" s="56">
        <v>6</v>
      </c>
      <c r="I14" s="57">
        <f t="shared" si="0"/>
        <v>0</v>
      </c>
      <c r="J14" s="56">
        <v>8</v>
      </c>
      <c r="K14" s="58"/>
      <c r="L14" s="56">
        <v>8</v>
      </c>
      <c r="M14" s="58"/>
      <c r="N14" s="59">
        <v>0</v>
      </c>
      <c r="O14" s="59">
        <v>0</v>
      </c>
      <c r="P14" s="67">
        <v>0</v>
      </c>
      <c r="Q14" s="67"/>
      <c r="R14" s="61">
        <f t="shared" si="1"/>
        <v>0</v>
      </c>
      <c r="S14" s="62">
        <f t="shared" si="2"/>
        <v>26</v>
      </c>
      <c r="T14" s="62">
        <f t="shared" si="3"/>
        <v>5</v>
      </c>
      <c r="U14" s="63">
        <f t="shared" si="4"/>
        <v>0.19230769230769232</v>
      </c>
      <c r="V14" s="64" t="s">
        <v>288</v>
      </c>
      <c r="W14" s="64" t="s">
        <v>349</v>
      </c>
      <c r="X14" s="64" t="s">
        <v>322</v>
      </c>
      <c r="Y14" s="64" t="s">
        <v>350</v>
      </c>
      <c r="Z14" s="160" t="s">
        <v>504</v>
      </c>
      <c r="AA14" s="163" t="s">
        <v>621</v>
      </c>
      <c r="AB14" s="65"/>
      <c r="AC14" s="66"/>
      <c r="AD14" s="99" t="s">
        <v>292</v>
      </c>
    </row>
    <row r="15" spans="1:30" ht="240.9" customHeight="1" x14ac:dyDescent="0.2">
      <c r="A15" s="177"/>
      <c r="B15" s="55" t="s">
        <v>70</v>
      </c>
      <c r="C15" s="55" t="s">
        <v>64</v>
      </c>
      <c r="D15" s="55" t="s">
        <v>68</v>
      </c>
      <c r="E15" s="55" t="s">
        <v>66</v>
      </c>
      <c r="F15" s="56">
        <v>5</v>
      </c>
      <c r="G15" s="57">
        <v>18</v>
      </c>
      <c r="H15" s="56">
        <v>20</v>
      </c>
      <c r="I15" s="57">
        <f t="shared" si="0"/>
        <v>3</v>
      </c>
      <c r="J15" s="56">
        <v>20</v>
      </c>
      <c r="K15" s="58"/>
      <c r="L15" s="56">
        <v>5</v>
      </c>
      <c r="M15" s="58"/>
      <c r="N15" s="59">
        <v>0</v>
      </c>
      <c r="O15" s="59">
        <v>3</v>
      </c>
      <c r="P15" s="60">
        <v>3</v>
      </c>
      <c r="Q15" s="60"/>
      <c r="R15" s="61">
        <f t="shared" si="1"/>
        <v>0.15</v>
      </c>
      <c r="S15" s="62">
        <f t="shared" si="2"/>
        <v>50</v>
      </c>
      <c r="T15" s="62">
        <f t="shared" si="3"/>
        <v>21</v>
      </c>
      <c r="U15" s="63">
        <f t="shared" si="4"/>
        <v>0.42</v>
      </c>
      <c r="V15" s="64" t="s">
        <v>226</v>
      </c>
      <c r="W15" s="64" t="s">
        <v>272</v>
      </c>
      <c r="X15" s="64" t="s">
        <v>377</v>
      </c>
      <c r="Y15" s="64" t="s">
        <v>343</v>
      </c>
      <c r="Z15" s="160" t="s">
        <v>519</v>
      </c>
      <c r="AA15" s="163" t="s">
        <v>622</v>
      </c>
      <c r="AB15" s="65"/>
      <c r="AC15" s="66"/>
      <c r="AD15" s="99" t="s">
        <v>180</v>
      </c>
    </row>
    <row r="16" spans="1:30" ht="164.95" customHeight="1" x14ac:dyDescent="0.2">
      <c r="A16" s="177"/>
      <c r="B16" s="55" t="s">
        <v>71</v>
      </c>
      <c r="C16" s="55" t="s">
        <v>64</v>
      </c>
      <c r="D16" s="55" t="s">
        <v>68</v>
      </c>
      <c r="E16" s="55" t="s">
        <v>66</v>
      </c>
      <c r="F16" s="56">
        <v>4</v>
      </c>
      <c r="G16" s="57">
        <v>9</v>
      </c>
      <c r="H16" s="56">
        <v>16</v>
      </c>
      <c r="I16" s="57">
        <f t="shared" si="0"/>
        <v>28</v>
      </c>
      <c r="J16" s="56">
        <v>22</v>
      </c>
      <c r="K16" s="58"/>
      <c r="L16" s="56">
        <v>10</v>
      </c>
      <c r="M16" s="58"/>
      <c r="N16" s="68">
        <v>0</v>
      </c>
      <c r="O16" s="59">
        <v>0</v>
      </c>
      <c r="P16" s="60">
        <v>28</v>
      </c>
      <c r="Q16" s="60"/>
      <c r="R16" s="61">
        <f t="shared" si="1"/>
        <v>1.75</v>
      </c>
      <c r="S16" s="62">
        <f t="shared" si="2"/>
        <v>52</v>
      </c>
      <c r="T16" s="62">
        <f t="shared" si="3"/>
        <v>37</v>
      </c>
      <c r="U16" s="63">
        <f t="shared" si="4"/>
        <v>0.71153846153846156</v>
      </c>
      <c r="V16" s="97" t="s">
        <v>409</v>
      </c>
      <c r="W16" s="97" t="s">
        <v>520</v>
      </c>
      <c r="X16" s="97" t="s">
        <v>521</v>
      </c>
      <c r="Y16" s="69" t="s">
        <v>400</v>
      </c>
      <c r="Z16" s="160" t="s">
        <v>597</v>
      </c>
      <c r="AA16" s="163" t="s">
        <v>598</v>
      </c>
      <c r="AB16" s="65"/>
      <c r="AC16" s="66"/>
      <c r="AD16" s="99" t="s">
        <v>181</v>
      </c>
    </row>
    <row r="17" spans="1:30" ht="164.95" customHeight="1" x14ac:dyDescent="0.2">
      <c r="A17" s="177"/>
      <c r="B17" s="70" t="s">
        <v>72</v>
      </c>
      <c r="C17" s="70" t="s">
        <v>64</v>
      </c>
      <c r="D17" s="70" t="s">
        <v>68</v>
      </c>
      <c r="E17" s="70" t="s">
        <v>66</v>
      </c>
      <c r="F17" s="56">
        <v>5</v>
      </c>
      <c r="G17" s="57">
        <v>18</v>
      </c>
      <c r="H17" s="56">
        <v>5</v>
      </c>
      <c r="I17" s="57">
        <f t="shared" si="0"/>
        <v>2</v>
      </c>
      <c r="J17" s="56">
        <v>15</v>
      </c>
      <c r="K17" s="58"/>
      <c r="L17" s="56">
        <v>5</v>
      </c>
      <c r="M17" s="58"/>
      <c r="N17" s="59">
        <v>0</v>
      </c>
      <c r="O17" s="59">
        <v>0</v>
      </c>
      <c r="P17" s="161">
        <v>2</v>
      </c>
      <c r="Q17" s="71"/>
      <c r="R17" s="61">
        <f t="shared" si="1"/>
        <v>0.4</v>
      </c>
      <c r="S17" s="62">
        <f t="shared" si="2"/>
        <v>30</v>
      </c>
      <c r="T17" s="62">
        <f t="shared" si="3"/>
        <v>20</v>
      </c>
      <c r="U17" s="63">
        <f t="shared" si="4"/>
        <v>0.66666666666666663</v>
      </c>
      <c r="V17" s="97" t="s">
        <v>410</v>
      </c>
      <c r="W17" s="97" t="s">
        <v>520</v>
      </c>
      <c r="X17" s="97" t="s">
        <v>522</v>
      </c>
      <c r="Y17" s="69" t="s">
        <v>401</v>
      </c>
      <c r="Z17" s="160" t="s">
        <v>513</v>
      </c>
      <c r="AA17" s="163" t="s">
        <v>523</v>
      </c>
      <c r="AB17" s="65"/>
      <c r="AC17" s="66"/>
      <c r="AD17" s="99" t="s">
        <v>182</v>
      </c>
    </row>
    <row r="18" spans="1:30" ht="164.95" customHeight="1" x14ac:dyDescent="0.2">
      <c r="A18" s="177"/>
      <c r="B18" s="70" t="s">
        <v>73</v>
      </c>
      <c r="C18" s="70" t="s">
        <v>64</v>
      </c>
      <c r="D18" s="70" t="s">
        <v>68</v>
      </c>
      <c r="E18" s="70" t="s">
        <v>66</v>
      </c>
      <c r="F18" s="56">
        <v>3000</v>
      </c>
      <c r="G18" s="57">
        <v>3000</v>
      </c>
      <c r="H18" s="56">
        <v>38200</v>
      </c>
      <c r="I18" s="57">
        <f t="shared" si="0"/>
        <v>3426</v>
      </c>
      <c r="J18" s="56">
        <v>72800</v>
      </c>
      <c r="K18" s="58"/>
      <c r="L18" s="56">
        <v>56000</v>
      </c>
      <c r="M18" s="58"/>
      <c r="N18" s="59">
        <v>0</v>
      </c>
      <c r="O18" s="59">
        <v>1501</v>
      </c>
      <c r="P18" s="161">
        <v>3426</v>
      </c>
      <c r="Q18" s="71"/>
      <c r="R18" s="61">
        <f t="shared" si="1"/>
        <v>8.9685863874345545E-2</v>
      </c>
      <c r="S18" s="62">
        <f t="shared" si="2"/>
        <v>170000</v>
      </c>
      <c r="T18" s="62">
        <f t="shared" si="3"/>
        <v>6426</v>
      </c>
      <c r="U18" s="63">
        <f t="shared" si="4"/>
        <v>3.78E-2</v>
      </c>
      <c r="V18" s="64" t="s">
        <v>293</v>
      </c>
      <c r="W18" s="64" t="s">
        <v>294</v>
      </c>
      <c r="X18" s="64" t="s">
        <v>378</v>
      </c>
      <c r="Y18" s="64" t="s">
        <v>379</v>
      </c>
      <c r="Z18" s="160" t="s">
        <v>505</v>
      </c>
      <c r="AA18" s="163" t="s">
        <v>625</v>
      </c>
      <c r="AB18" s="65"/>
      <c r="AC18" s="66"/>
      <c r="AD18" s="192" t="s">
        <v>183</v>
      </c>
    </row>
    <row r="19" spans="1:30" ht="164.95" customHeight="1" x14ac:dyDescent="0.2">
      <c r="A19" s="177"/>
      <c r="B19" s="55" t="s">
        <v>74</v>
      </c>
      <c r="C19" s="55" t="s">
        <v>64</v>
      </c>
      <c r="D19" s="55" t="s">
        <v>68</v>
      </c>
      <c r="E19" s="55" t="s">
        <v>66</v>
      </c>
      <c r="F19" s="56">
        <v>350</v>
      </c>
      <c r="G19" s="57">
        <v>310</v>
      </c>
      <c r="H19" s="56">
        <v>327</v>
      </c>
      <c r="I19" s="57">
        <f t="shared" si="0"/>
        <v>324</v>
      </c>
      <c r="J19" s="56">
        <v>300</v>
      </c>
      <c r="K19" s="58"/>
      <c r="L19" s="56">
        <v>223</v>
      </c>
      <c r="M19" s="58"/>
      <c r="N19" s="59">
        <v>19</v>
      </c>
      <c r="O19" s="59">
        <v>19</v>
      </c>
      <c r="P19" s="60">
        <v>324</v>
      </c>
      <c r="Q19" s="60"/>
      <c r="R19" s="61">
        <f t="shared" si="1"/>
        <v>0.99082568807339455</v>
      </c>
      <c r="S19" s="62">
        <f t="shared" si="2"/>
        <v>1200</v>
      </c>
      <c r="T19" s="62">
        <f t="shared" si="3"/>
        <v>634</v>
      </c>
      <c r="U19" s="63">
        <f t="shared" si="4"/>
        <v>0.52833333333333332</v>
      </c>
      <c r="V19" s="64" t="s">
        <v>297</v>
      </c>
      <c r="W19" s="64" t="s">
        <v>295</v>
      </c>
      <c r="X19" s="64" t="s">
        <v>402</v>
      </c>
      <c r="Y19" s="64" t="s">
        <v>380</v>
      </c>
      <c r="Z19" s="64" t="s">
        <v>506</v>
      </c>
      <c r="AA19" s="163" t="s">
        <v>523</v>
      </c>
      <c r="AB19" s="55"/>
      <c r="AC19" s="72"/>
      <c r="AD19" s="192"/>
    </row>
    <row r="20" spans="1:30" ht="164.95" customHeight="1" x14ac:dyDescent="0.2">
      <c r="A20" s="177"/>
      <c r="B20" s="70" t="s">
        <v>524</v>
      </c>
      <c r="C20" s="70" t="s">
        <v>64</v>
      </c>
      <c r="D20" s="70" t="s">
        <v>68</v>
      </c>
      <c r="E20" s="70" t="s">
        <v>66</v>
      </c>
      <c r="F20" s="56">
        <v>1642</v>
      </c>
      <c r="G20" s="57">
        <v>1645</v>
      </c>
      <c r="H20" s="56">
        <v>924</v>
      </c>
      <c r="I20" s="57">
        <f t="shared" si="0"/>
        <v>1804</v>
      </c>
      <c r="J20" s="56">
        <v>850</v>
      </c>
      <c r="K20" s="58"/>
      <c r="L20" s="56">
        <v>0</v>
      </c>
      <c r="M20" s="58"/>
      <c r="N20" s="59">
        <v>0</v>
      </c>
      <c r="O20" s="59">
        <v>1800</v>
      </c>
      <c r="P20" s="161">
        <v>1804</v>
      </c>
      <c r="Q20" s="73"/>
      <c r="R20" s="61">
        <f t="shared" si="1"/>
        <v>1.9523809523809523</v>
      </c>
      <c r="S20" s="62">
        <f t="shared" si="2"/>
        <v>3416</v>
      </c>
      <c r="T20" s="62">
        <f t="shared" si="3"/>
        <v>3449</v>
      </c>
      <c r="U20" s="63">
        <f t="shared" si="4"/>
        <v>1.0096604215456675</v>
      </c>
      <c r="V20" s="64" t="s">
        <v>525</v>
      </c>
      <c r="W20" s="64" t="s">
        <v>295</v>
      </c>
      <c r="X20" s="64" t="s">
        <v>526</v>
      </c>
      <c r="Y20" s="64" t="s">
        <v>381</v>
      </c>
      <c r="Z20" s="160" t="s">
        <v>514</v>
      </c>
      <c r="AA20" s="163" t="s">
        <v>512</v>
      </c>
      <c r="AB20" s="65"/>
      <c r="AC20" s="66"/>
      <c r="AD20" s="192"/>
    </row>
    <row r="21" spans="1:30" ht="164.95" customHeight="1" x14ac:dyDescent="0.2">
      <c r="A21" s="177"/>
      <c r="B21" s="70" t="s">
        <v>527</v>
      </c>
      <c r="C21" s="55" t="s">
        <v>64</v>
      </c>
      <c r="D21" s="55" t="s">
        <v>68</v>
      </c>
      <c r="E21" s="55" t="s">
        <v>66</v>
      </c>
      <c r="F21" s="56">
        <v>400</v>
      </c>
      <c r="G21" s="57">
        <v>557</v>
      </c>
      <c r="H21" s="56">
        <v>190</v>
      </c>
      <c r="I21" s="57">
        <f t="shared" si="0"/>
        <v>256</v>
      </c>
      <c r="J21" s="56">
        <v>1250</v>
      </c>
      <c r="K21" s="58"/>
      <c r="L21" s="56">
        <v>0</v>
      </c>
      <c r="M21" s="58"/>
      <c r="N21" s="59">
        <v>0</v>
      </c>
      <c r="O21" s="59">
        <v>216</v>
      </c>
      <c r="P21" s="60">
        <v>256</v>
      </c>
      <c r="Q21" s="60"/>
      <c r="R21" s="61">
        <f t="shared" si="1"/>
        <v>1.3473684210526315</v>
      </c>
      <c r="S21" s="62">
        <f t="shared" si="2"/>
        <v>1840</v>
      </c>
      <c r="T21" s="62">
        <f t="shared" si="3"/>
        <v>813</v>
      </c>
      <c r="U21" s="63">
        <f t="shared" si="4"/>
        <v>0.4418478260869565</v>
      </c>
      <c r="V21" s="64" t="s">
        <v>528</v>
      </c>
      <c r="W21" s="64" t="s">
        <v>296</v>
      </c>
      <c r="X21" s="64" t="s">
        <v>403</v>
      </c>
      <c r="Y21" s="64" t="s">
        <v>341</v>
      </c>
      <c r="Z21" s="160" t="s">
        <v>515</v>
      </c>
      <c r="AA21" s="163" t="s">
        <v>599</v>
      </c>
      <c r="AB21" s="65"/>
      <c r="AC21" s="66"/>
      <c r="AD21" s="192"/>
    </row>
    <row r="22" spans="1:30" ht="164.95" customHeight="1" x14ac:dyDescent="0.2">
      <c r="A22" s="171"/>
      <c r="B22" s="55" t="s">
        <v>529</v>
      </c>
      <c r="C22" s="55" t="s">
        <v>64</v>
      </c>
      <c r="D22" s="55" t="s">
        <v>68</v>
      </c>
      <c r="E22" s="55" t="s">
        <v>66</v>
      </c>
      <c r="F22" s="56">
        <v>250</v>
      </c>
      <c r="G22" s="57">
        <v>237</v>
      </c>
      <c r="H22" s="56">
        <v>320</v>
      </c>
      <c r="I22" s="57">
        <f t="shared" si="0"/>
        <v>332</v>
      </c>
      <c r="J22" s="56">
        <v>106</v>
      </c>
      <c r="K22" s="58"/>
      <c r="L22" s="56">
        <v>0</v>
      </c>
      <c r="M22" s="58"/>
      <c r="N22" s="59">
        <v>46</v>
      </c>
      <c r="O22" s="59">
        <v>46</v>
      </c>
      <c r="P22" s="60">
        <v>332</v>
      </c>
      <c r="Q22" s="60"/>
      <c r="R22" s="61">
        <f t="shared" si="1"/>
        <v>1.0375000000000001</v>
      </c>
      <c r="S22" s="62">
        <f t="shared" si="2"/>
        <v>676</v>
      </c>
      <c r="T22" s="62">
        <f t="shared" si="3"/>
        <v>569</v>
      </c>
      <c r="U22" s="63">
        <f t="shared" si="4"/>
        <v>0.84171597633136097</v>
      </c>
      <c r="V22" s="64" t="s">
        <v>298</v>
      </c>
      <c r="W22" s="64" t="s">
        <v>299</v>
      </c>
      <c r="X22" s="64" t="s">
        <v>404</v>
      </c>
      <c r="Y22" s="64" t="s">
        <v>405</v>
      </c>
      <c r="Z22" s="64" t="s">
        <v>516</v>
      </c>
      <c r="AA22" s="163" t="s">
        <v>512</v>
      </c>
      <c r="AB22" s="65"/>
      <c r="AC22" s="66"/>
      <c r="AD22" s="192"/>
    </row>
    <row r="23" spans="1:30" ht="164.95" customHeight="1" x14ac:dyDescent="0.2">
      <c r="A23" s="170" t="s">
        <v>75</v>
      </c>
      <c r="B23" s="55" t="s">
        <v>76</v>
      </c>
      <c r="C23" s="55" t="s">
        <v>77</v>
      </c>
      <c r="D23" s="55" t="s">
        <v>68</v>
      </c>
      <c r="E23" s="55" t="s">
        <v>78</v>
      </c>
      <c r="F23" s="74">
        <v>1</v>
      </c>
      <c r="G23" s="75">
        <v>1</v>
      </c>
      <c r="H23" s="74">
        <v>1</v>
      </c>
      <c r="I23" s="75">
        <f t="shared" si="0"/>
        <v>0.625</v>
      </c>
      <c r="J23" s="74">
        <v>1</v>
      </c>
      <c r="K23" s="76"/>
      <c r="L23" s="74">
        <v>1</v>
      </c>
      <c r="M23" s="76"/>
      <c r="N23" s="77">
        <v>0.2</v>
      </c>
      <c r="O23" s="77">
        <v>0.2</v>
      </c>
      <c r="P23" s="67">
        <v>0.625</v>
      </c>
      <c r="Q23" s="67"/>
      <c r="R23" s="61">
        <f t="shared" si="1"/>
        <v>0.625</v>
      </c>
      <c r="S23" s="63">
        <v>1</v>
      </c>
      <c r="T23" s="63">
        <f>AVERAGE(G23,I23,0,0)</f>
        <v>0.40625</v>
      </c>
      <c r="U23" s="63">
        <f>T23/S23</f>
        <v>0.40625</v>
      </c>
      <c r="V23" s="64" t="s">
        <v>207</v>
      </c>
      <c r="W23" s="64" t="s">
        <v>259</v>
      </c>
      <c r="X23" s="64" t="s">
        <v>389</v>
      </c>
      <c r="Y23" s="64" t="s">
        <v>331</v>
      </c>
      <c r="Z23" s="160" t="s">
        <v>507</v>
      </c>
      <c r="AA23" s="163" t="s">
        <v>523</v>
      </c>
      <c r="AB23" s="65"/>
      <c r="AC23" s="66"/>
      <c r="AD23" s="192" t="s">
        <v>184</v>
      </c>
    </row>
    <row r="24" spans="1:30" ht="409.1" customHeight="1" x14ac:dyDescent="0.2">
      <c r="A24" s="171"/>
      <c r="B24" s="55" t="s">
        <v>79</v>
      </c>
      <c r="C24" s="55" t="s">
        <v>77</v>
      </c>
      <c r="D24" s="55" t="s">
        <v>68</v>
      </c>
      <c r="E24" s="55" t="s">
        <v>78</v>
      </c>
      <c r="F24" s="74">
        <v>1</v>
      </c>
      <c r="G24" s="75">
        <v>0.85</v>
      </c>
      <c r="H24" s="74">
        <v>1</v>
      </c>
      <c r="I24" s="75">
        <f t="shared" si="0"/>
        <v>0.42</v>
      </c>
      <c r="J24" s="74">
        <v>1</v>
      </c>
      <c r="K24" s="76"/>
      <c r="L24" s="74">
        <v>1</v>
      </c>
      <c r="M24" s="76"/>
      <c r="N24" s="77">
        <v>0</v>
      </c>
      <c r="O24" s="77">
        <v>0</v>
      </c>
      <c r="P24" s="67">
        <v>0.42</v>
      </c>
      <c r="Q24" s="67"/>
      <c r="R24" s="61">
        <f t="shared" si="1"/>
        <v>0.42</v>
      </c>
      <c r="S24" s="63">
        <v>1</v>
      </c>
      <c r="T24" s="63">
        <f>AVERAGE(G24,I24,0,0)</f>
        <v>0.3175</v>
      </c>
      <c r="U24" s="63">
        <f t="shared" si="4"/>
        <v>0.3175</v>
      </c>
      <c r="V24" s="64" t="s">
        <v>208</v>
      </c>
      <c r="W24" s="64" t="s">
        <v>260</v>
      </c>
      <c r="X24" s="97" t="s">
        <v>406</v>
      </c>
      <c r="Y24" s="97" t="s">
        <v>407</v>
      </c>
      <c r="Z24" s="160" t="s">
        <v>509</v>
      </c>
      <c r="AA24" s="163" t="s">
        <v>623</v>
      </c>
      <c r="AB24" s="65"/>
      <c r="AC24" s="66"/>
      <c r="AD24" s="192"/>
    </row>
    <row r="25" spans="1:30" ht="164.95" customHeight="1" x14ac:dyDescent="0.2">
      <c r="A25" s="172" t="s">
        <v>80</v>
      </c>
      <c r="B25" s="55" t="s">
        <v>81</v>
      </c>
      <c r="C25" s="55" t="s">
        <v>64</v>
      </c>
      <c r="D25" s="55" t="s">
        <v>68</v>
      </c>
      <c r="E25" s="55" t="s">
        <v>66</v>
      </c>
      <c r="F25" s="56">
        <v>75</v>
      </c>
      <c r="G25" s="57">
        <v>53</v>
      </c>
      <c r="H25" s="56">
        <v>80</v>
      </c>
      <c r="I25" s="57">
        <f t="shared" si="0"/>
        <v>36</v>
      </c>
      <c r="J25" s="56">
        <v>83</v>
      </c>
      <c r="K25" s="58"/>
      <c r="L25" s="56">
        <v>85</v>
      </c>
      <c r="M25" s="58"/>
      <c r="N25" s="59">
        <v>0</v>
      </c>
      <c r="O25" s="59">
        <v>0</v>
      </c>
      <c r="P25" s="60">
        <v>36</v>
      </c>
      <c r="Q25" s="60"/>
      <c r="R25" s="61">
        <f t="shared" si="1"/>
        <v>0.45</v>
      </c>
      <c r="S25" s="62">
        <f t="shared" si="2"/>
        <v>323</v>
      </c>
      <c r="T25" s="62">
        <f t="shared" si="3"/>
        <v>89</v>
      </c>
      <c r="U25" s="63">
        <f t="shared" si="4"/>
        <v>0.27554179566563469</v>
      </c>
      <c r="V25" s="64" t="s">
        <v>277</v>
      </c>
      <c r="W25" s="64" t="s">
        <v>273</v>
      </c>
      <c r="X25" s="64" t="s">
        <v>321</v>
      </c>
      <c r="Y25" s="64" t="s">
        <v>348</v>
      </c>
      <c r="Z25" s="160" t="s">
        <v>629</v>
      </c>
      <c r="AA25" s="163" t="s">
        <v>424</v>
      </c>
      <c r="AB25" s="65"/>
      <c r="AC25" s="66"/>
      <c r="AD25" s="192" t="s">
        <v>185</v>
      </c>
    </row>
    <row r="26" spans="1:30" ht="303.05" customHeight="1" x14ac:dyDescent="0.2">
      <c r="A26" s="173"/>
      <c r="B26" s="55" t="s">
        <v>508</v>
      </c>
      <c r="C26" s="55" t="s">
        <v>77</v>
      </c>
      <c r="D26" s="55" t="s">
        <v>65</v>
      </c>
      <c r="E26" s="55" t="s">
        <v>66</v>
      </c>
      <c r="F26" s="74">
        <v>0.15</v>
      </c>
      <c r="G26" s="75">
        <v>0.08</v>
      </c>
      <c r="H26" s="74">
        <v>0.45</v>
      </c>
      <c r="I26" s="75">
        <f t="shared" si="0"/>
        <v>0.3</v>
      </c>
      <c r="J26" s="74">
        <v>0.3</v>
      </c>
      <c r="K26" s="76"/>
      <c r="L26" s="74">
        <v>0.1</v>
      </c>
      <c r="M26" s="76"/>
      <c r="N26" s="77">
        <v>0.3</v>
      </c>
      <c r="O26" s="77">
        <v>0.3</v>
      </c>
      <c r="P26" s="67">
        <v>0.3</v>
      </c>
      <c r="Q26" s="67"/>
      <c r="R26" s="61">
        <f t="shared" si="1"/>
        <v>0.66666666666666663</v>
      </c>
      <c r="S26" s="63">
        <v>1</v>
      </c>
      <c r="T26" s="63">
        <f t="shared" si="3"/>
        <v>0.38</v>
      </c>
      <c r="U26" s="63">
        <f>T26/S26</f>
        <v>0.38</v>
      </c>
      <c r="V26" s="64" t="s">
        <v>234</v>
      </c>
      <c r="W26" s="64" t="s">
        <v>274</v>
      </c>
      <c r="X26" s="64" t="s">
        <v>323</v>
      </c>
      <c r="Y26" s="64" t="s">
        <v>374</v>
      </c>
      <c r="Z26" s="160" t="s">
        <v>461</v>
      </c>
      <c r="AA26" s="159" t="s">
        <v>624</v>
      </c>
      <c r="AB26" s="65"/>
      <c r="AC26" s="66"/>
      <c r="AD26" s="192"/>
    </row>
    <row r="27" spans="1:30" ht="164.95" customHeight="1" x14ac:dyDescent="0.2">
      <c r="A27" s="173"/>
      <c r="B27" s="55" t="s">
        <v>82</v>
      </c>
      <c r="C27" s="55" t="s">
        <v>64</v>
      </c>
      <c r="D27" s="55" t="s">
        <v>68</v>
      </c>
      <c r="E27" s="55" t="s">
        <v>66</v>
      </c>
      <c r="F27" s="56">
        <v>12</v>
      </c>
      <c r="G27" s="57">
        <v>13</v>
      </c>
      <c r="H27" s="56">
        <v>16</v>
      </c>
      <c r="I27" s="57">
        <f t="shared" si="0"/>
        <v>35</v>
      </c>
      <c r="J27" s="56">
        <v>12</v>
      </c>
      <c r="K27" s="58"/>
      <c r="L27" s="56">
        <v>8</v>
      </c>
      <c r="M27" s="58"/>
      <c r="N27" s="59">
        <v>0</v>
      </c>
      <c r="O27" s="59">
        <v>0</v>
      </c>
      <c r="P27" s="60">
        <v>35</v>
      </c>
      <c r="Q27" s="60"/>
      <c r="R27" s="61">
        <f t="shared" si="1"/>
        <v>2.1875</v>
      </c>
      <c r="S27" s="62">
        <f t="shared" si="2"/>
        <v>48</v>
      </c>
      <c r="T27" s="62">
        <f t="shared" si="3"/>
        <v>48</v>
      </c>
      <c r="U27" s="63">
        <f t="shared" si="4"/>
        <v>1</v>
      </c>
      <c r="V27" s="97" t="s">
        <v>411</v>
      </c>
      <c r="W27" s="97" t="s">
        <v>520</v>
      </c>
      <c r="X27" s="97" t="s">
        <v>530</v>
      </c>
      <c r="Y27" s="69" t="s">
        <v>408</v>
      </c>
      <c r="Z27" s="160" t="s">
        <v>510</v>
      </c>
      <c r="AA27" s="163" t="s">
        <v>599</v>
      </c>
      <c r="AB27" s="65"/>
      <c r="AC27" s="66"/>
      <c r="AD27" s="192"/>
    </row>
    <row r="28" spans="1:30" ht="164.95" customHeight="1" x14ac:dyDescent="0.2">
      <c r="A28" s="174"/>
      <c r="B28" s="55" t="s">
        <v>83</v>
      </c>
      <c r="C28" s="55" t="s">
        <v>77</v>
      </c>
      <c r="D28" s="55" t="s">
        <v>68</v>
      </c>
      <c r="E28" s="55" t="s">
        <v>66</v>
      </c>
      <c r="F28" s="74">
        <v>0.2</v>
      </c>
      <c r="G28" s="75">
        <v>0.16</v>
      </c>
      <c r="H28" s="74">
        <v>0.6</v>
      </c>
      <c r="I28" s="75">
        <f t="shared" si="0"/>
        <v>0.15</v>
      </c>
      <c r="J28" s="74">
        <v>0.8</v>
      </c>
      <c r="K28" s="76"/>
      <c r="L28" s="74">
        <v>1</v>
      </c>
      <c r="M28" s="76"/>
      <c r="N28" s="77">
        <v>0.1</v>
      </c>
      <c r="O28" s="77">
        <v>0.15</v>
      </c>
      <c r="P28" s="67">
        <v>0.15</v>
      </c>
      <c r="Q28" s="67"/>
      <c r="R28" s="61">
        <f t="shared" si="1"/>
        <v>0.25</v>
      </c>
      <c r="S28" s="63">
        <v>1</v>
      </c>
      <c r="T28" s="63">
        <f t="shared" si="3"/>
        <v>0.31</v>
      </c>
      <c r="U28" s="63">
        <f t="shared" si="4"/>
        <v>0.31</v>
      </c>
      <c r="V28" s="64" t="s">
        <v>242</v>
      </c>
      <c r="W28" s="64" t="s">
        <v>274</v>
      </c>
      <c r="X28" s="64" t="s">
        <v>324</v>
      </c>
      <c r="Y28" s="64" t="s">
        <v>375</v>
      </c>
      <c r="Z28" s="160" t="s">
        <v>493</v>
      </c>
      <c r="AA28" s="159" t="s">
        <v>518</v>
      </c>
      <c r="AB28" s="65"/>
      <c r="AC28" s="66"/>
      <c r="AD28" s="192"/>
    </row>
    <row r="29" spans="1:30" ht="164.95" customHeight="1" x14ac:dyDescent="0.2">
      <c r="A29" s="170" t="s">
        <v>84</v>
      </c>
      <c r="B29" s="55" t="s">
        <v>85</v>
      </c>
      <c r="C29" s="55" t="s">
        <v>77</v>
      </c>
      <c r="D29" s="55" t="s">
        <v>65</v>
      </c>
      <c r="E29" s="55" t="s">
        <v>78</v>
      </c>
      <c r="F29" s="78">
        <v>3.3999999999999998E-3</v>
      </c>
      <c r="G29" s="79">
        <v>2.0999999999999999E-3</v>
      </c>
      <c r="H29" s="78">
        <v>3.8999999999999998E-3</v>
      </c>
      <c r="I29" s="79">
        <f t="shared" si="0"/>
        <v>0</v>
      </c>
      <c r="J29" s="78">
        <v>4.4999999999999997E-3</v>
      </c>
      <c r="K29" s="80"/>
      <c r="L29" s="78">
        <v>5.0000000000000001E-3</v>
      </c>
      <c r="M29" s="80"/>
      <c r="N29" s="81" t="s">
        <v>517</v>
      </c>
      <c r="O29" s="81" t="s">
        <v>517</v>
      </c>
      <c r="P29" s="81" t="s">
        <v>517</v>
      </c>
      <c r="Q29" s="82"/>
      <c r="R29" s="83">
        <f t="shared" si="1"/>
        <v>0</v>
      </c>
      <c r="S29" s="84">
        <f>L29</f>
        <v>5.0000000000000001E-3</v>
      </c>
      <c r="T29" s="84">
        <f t="shared" si="3"/>
        <v>2.0999999999999999E-3</v>
      </c>
      <c r="U29" s="63">
        <f t="shared" si="4"/>
        <v>0.42</v>
      </c>
      <c r="V29" s="32" t="s">
        <v>498</v>
      </c>
      <c r="W29" s="64" t="s">
        <v>261</v>
      </c>
      <c r="X29" s="32" t="s">
        <v>498</v>
      </c>
      <c r="Y29" s="64" t="s">
        <v>261</v>
      </c>
      <c r="Z29" s="32" t="s">
        <v>595</v>
      </c>
      <c r="AA29" s="162" t="s">
        <v>261</v>
      </c>
      <c r="AB29" s="65"/>
      <c r="AC29" s="66"/>
      <c r="AD29" s="99" t="s">
        <v>186</v>
      </c>
    </row>
    <row r="30" spans="1:30" ht="209.45" customHeight="1" x14ac:dyDescent="0.2">
      <c r="A30" s="171"/>
      <c r="B30" s="55" t="s">
        <v>86</v>
      </c>
      <c r="C30" s="55" t="s">
        <v>64</v>
      </c>
      <c r="D30" s="55" t="s">
        <v>65</v>
      </c>
      <c r="E30" s="55" t="s">
        <v>66</v>
      </c>
      <c r="F30" s="56">
        <v>107000</v>
      </c>
      <c r="G30" s="57">
        <v>113432</v>
      </c>
      <c r="H30" s="56">
        <v>125000</v>
      </c>
      <c r="I30" s="57">
        <v>0</v>
      </c>
      <c r="J30" s="56">
        <v>143000</v>
      </c>
      <c r="K30" s="58"/>
      <c r="L30" s="56">
        <v>161000</v>
      </c>
      <c r="M30" s="58"/>
      <c r="N30" s="59">
        <v>0</v>
      </c>
      <c r="O30" s="59">
        <v>0</v>
      </c>
      <c r="P30" s="165">
        <v>20658</v>
      </c>
      <c r="Q30" s="60"/>
      <c r="R30" s="61">
        <f t="shared" si="1"/>
        <v>0.16526399999999999</v>
      </c>
      <c r="S30" s="62">
        <f t="shared" si="2"/>
        <v>536000</v>
      </c>
      <c r="T30" s="62">
        <f t="shared" si="3"/>
        <v>113432</v>
      </c>
      <c r="U30" s="63">
        <f t="shared" si="4"/>
        <v>0.2116268656716418</v>
      </c>
      <c r="V30" s="64" t="s">
        <v>209</v>
      </c>
      <c r="W30" s="64" t="s">
        <v>262</v>
      </c>
      <c r="X30" s="64" t="s">
        <v>356</v>
      </c>
      <c r="Y30" s="64" t="s">
        <v>333</v>
      </c>
      <c r="Z30" s="160" t="s">
        <v>618</v>
      </c>
      <c r="AA30" s="159" t="s">
        <v>599</v>
      </c>
      <c r="AB30" s="65"/>
      <c r="AC30" s="66"/>
      <c r="AD30" s="99" t="s">
        <v>187</v>
      </c>
    </row>
    <row r="31" spans="1:30" ht="164.95" customHeight="1" x14ac:dyDescent="0.2">
      <c r="A31" s="55" t="s">
        <v>87</v>
      </c>
      <c r="B31" s="55" t="s">
        <v>88</v>
      </c>
      <c r="C31" s="55" t="s">
        <v>64</v>
      </c>
      <c r="D31" s="55" t="s">
        <v>65</v>
      </c>
      <c r="E31" s="55" t="s">
        <v>78</v>
      </c>
      <c r="F31" s="56" t="s">
        <v>89</v>
      </c>
      <c r="G31" s="57">
        <v>12</v>
      </c>
      <c r="H31" s="56" t="s">
        <v>90</v>
      </c>
      <c r="I31" s="57">
        <f t="shared" si="0"/>
        <v>7</v>
      </c>
      <c r="J31" s="56" t="s">
        <v>91</v>
      </c>
      <c r="K31" s="58"/>
      <c r="L31" s="56" t="s">
        <v>92</v>
      </c>
      <c r="M31" s="58"/>
      <c r="N31" s="59" t="s">
        <v>174</v>
      </c>
      <c r="O31" s="59" t="s">
        <v>174</v>
      </c>
      <c r="P31" s="60">
        <v>7</v>
      </c>
      <c r="Q31" s="60"/>
      <c r="R31" s="61">
        <v>0</v>
      </c>
      <c r="S31" s="62" t="s">
        <v>92</v>
      </c>
      <c r="T31" s="62">
        <f>MIN(G31,I31,K31,M31)</f>
        <v>7</v>
      </c>
      <c r="U31" s="85">
        <v>0.25</v>
      </c>
      <c r="V31" s="32" t="s">
        <v>501</v>
      </c>
      <c r="W31" s="64" t="s">
        <v>261</v>
      </c>
      <c r="X31" s="32" t="s">
        <v>501</v>
      </c>
      <c r="Y31" s="64" t="s">
        <v>261</v>
      </c>
      <c r="Z31" s="160" t="s">
        <v>485</v>
      </c>
      <c r="AA31" s="163" t="s">
        <v>512</v>
      </c>
      <c r="AB31" s="65"/>
      <c r="AC31" s="66"/>
      <c r="AD31" s="99" t="s">
        <v>188</v>
      </c>
    </row>
  </sheetData>
  <autoFilter ref="A11:AD31" xr:uid="{00000000-0001-0000-0300-000000000000}"/>
  <mergeCells count="32">
    <mergeCell ref="AD23:AD24"/>
    <mergeCell ref="AD25:AD28"/>
    <mergeCell ref="S10:S11"/>
    <mergeCell ref="A5:AD5"/>
    <mergeCell ref="V9:V11"/>
    <mergeCell ref="AD9:AD11"/>
    <mergeCell ref="AB9:AB11"/>
    <mergeCell ref="W9:W11"/>
    <mergeCell ref="X9:X11"/>
    <mergeCell ref="AA9:AA11"/>
    <mergeCell ref="A7:AD7"/>
    <mergeCell ref="A10:A11"/>
    <mergeCell ref="AC9:AC11"/>
    <mergeCell ref="Y9:Y11"/>
    <mergeCell ref="A9:U9"/>
    <mergeCell ref="AD18:AD22"/>
    <mergeCell ref="A23:A24"/>
    <mergeCell ref="A25:A28"/>
    <mergeCell ref="A29:A30"/>
    <mergeCell ref="B2:AC4"/>
    <mergeCell ref="R10:R11"/>
    <mergeCell ref="A12:A22"/>
    <mergeCell ref="N10:Q10"/>
    <mergeCell ref="A2:A4"/>
    <mergeCell ref="E10:E11"/>
    <mergeCell ref="T10:T11"/>
    <mergeCell ref="Z9:Z11"/>
    <mergeCell ref="U10:U11"/>
    <mergeCell ref="B10:B11"/>
    <mergeCell ref="C10:C11"/>
    <mergeCell ref="F10:M10"/>
    <mergeCell ref="D10:D11"/>
  </mergeCells>
  <printOptions horizontalCentered="1" verticalCentered="1"/>
  <pageMargins left="0.23622047244094491" right="0.23622047244094491" top="0.74803149606299213" bottom="0.74803149606299213" header="0" footer="0"/>
  <pageSetup scale="2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AB81"/>
  <sheetViews>
    <sheetView showGridLines="0" topLeftCell="U7" zoomScale="85" zoomScaleNormal="85" workbookViewId="0">
      <pane ySplit="4" topLeftCell="A60" activePane="bottomLeft" state="frozen"/>
      <selection activeCell="A7" sqref="A7"/>
      <selection pane="bottomLeft" activeCell="V60" sqref="V60"/>
    </sheetView>
  </sheetViews>
  <sheetFormatPr baseColWidth="10" defaultColWidth="14.44140625" defaultRowHeight="17.2" customHeight="1" x14ac:dyDescent="0.2"/>
  <cols>
    <col min="1" max="1" width="36.44140625" style="18" customWidth="1"/>
    <col min="2" max="3" width="56.44140625" style="18" customWidth="1"/>
    <col min="4" max="5" width="89.33203125" style="18" customWidth="1"/>
    <col min="6" max="6" width="110.109375" style="18" customWidth="1"/>
    <col min="7" max="7" width="43.44140625" style="18" hidden="1" customWidth="1"/>
    <col min="8" max="8" width="59.44140625" style="42" customWidth="1"/>
    <col min="9" max="9" width="15.33203125" style="18" customWidth="1"/>
    <col min="10" max="17" width="15.33203125" style="101" customWidth="1"/>
    <col min="18" max="19" width="15.33203125" style="18" customWidth="1"/>
    <col min="20" max="20" width="82.88671875" style="43" customWidth="1"/>
    <col min="21" max="21" width="82.88671875" style="44" customWidth="1"/>
    <col min="22" max="22" width="82.88671875" style="18" customWidth="1"/>
    <col min="23" max="23" width="82.88671875" style="18" hidden="1" customWidth="1"/>
    <col min="24" max="25" width="67.6640625" style="18" hidden="1" customWidth="1"/>
    <col min="26" max="26" width="67.6640625" style="164" customWidth="1"/>
    <col min="27" max="27" width="64.21875" style="18" hidden="1" customWidth="1"/>
    <col min="28" max="28" width="61.5546875" style="101" customWidth="1"/>
    <col min="29" max="16384" width="14.44140625" style="18"/>
  </cols>
  <sheetData>
    <row r="1" spans="1:28" ht="17.2" customHeight="1" x14ac:dyDescent="0.2">
      <c r="A1" s="12"/>
      <c r="B1" s="13"/>
      <c r="C1" s="14"/>
      <c r="D1" s="14"/>
      <c r="E1" s="13"/>
      <c r="F1" s="14"/>
      <c r="G1" s="14"/>
      <c r="H1" s="15"/>
      <c r="I1" s="14"/>
      <c r="J1" s="25"/>
      <c r="K1" s="25"/>
      <c r="L1" s="25"/>
      <c r="M1" s="25"/>
      <c r="N1" s="25"/>
      <c r="O1" s="25"/>
      <c r="P1" s="25"/>
      <c r="Q1" s="25"/>
      <c r="R1" s="14"/>
      <c r="S1" s="14"/>
      <c r="T1" s="16"/>
      <c r="U1" s="14"/>
      <c r="V1" s="14"/>
      <c r="W1" s="14"/>
      <c r="X1" s="14"/>
      <c r="Y1" s="14"/>
      <c r="Z1" s="14"/>
      <c r="AA1" s="17"/>
      <c r="AB1" s="17"/>
    </row>
    <row r="2" spans="1:28" ht="28" customHeight="1" x14ac:dyDescent="0.2">
      <c r="A2" s="205" t="e" vm="1">
        <v>#VALUE!</v>
      </c>
      <c r="B2" s="211" t="s">
        <v>40</v>
      </c>
      <c r="C2" s="212"/>
      <c r="D2" s="212"/>
      <c r="E2" s="212"/>
      <c r="F2" s="212"/>
      <c r="G2" s="212"/>
      <c r="H2" s="212"/>
      <c r="I2" s="212"/>
      <c r="J2" s="212"/>
      <c r="K2" s="212"/>
      <c r="L2" s="212"/>
      <c r="M2" s="212"/>
      <c r="N2" s="212"/>
      <c r="O2" s="212"/>
      <c r="P2" s="212"/>
      <c r="Q2" s="212"/>
      <c r="R2" s="212"/>
      <c r="S2" s="212"/>
      <c r="T2" s="212"/>
      <c r="U2" s="212"/>
      <c r="V2" s="212"/>
      <c r="W2" s="212"/>
      <c r="X2" s="212"/>
      <c r="Y2" s="212"/>
      <c r="Z2" s="213"/>
      <c r="AA2" s="19"/>
      <c r="AB2" s="102" t="s">
        <v>32</v>
      </c>
    </row>
    <row r="3" spans="1:28" ht="28" customHeight="1" x14ac:dyDescent="0.2">
      <c r="A3" s="206"/>
      <c r="B3" s="214"/>
      <c r="C3" s="215"/>
      <c r="D3" s="215"/>
      <c r="E3" s="215"/>
      <c r="F3" s="215"/>
      <c r="G3" s="215"/>
      <c r="H3" s="215"/>
      <c r="I3" s="215"/>
      <c r="J3" s="215"/>
      <c r="K3" s="215"/>
      <c r="L3" s="215"/>
      <c r="M3" s="215"/>
      <c r="N3" s="215"/>
      <c r="O3" s="215"/>
      <c r="P3" s="215"/>
      <c r="Q3" s="215"/>
      <c r="R3" s="215"/>
      <c r="S3" s="215"/>
      <c r="T3" s="215"/>
      <c r="U3" s="215"/>
      <c r="V3" s="215"/>
      <c r="W3" s="215"/>
      <c r="X3" s="215"/>
      <c r="Y3" s="215"/>
      <c r="Z3" s="216"/>
      <c r="AA3" s="19"/>
      <c r="AB3" s="102" t="s">
        <v>52</v>
      </c>
    </row>
    <row r="4" spans="1:28" ht="28" customHeight="1" x14ac:dyDescent="0.2">
      <c r="A4" s="207"/>
      <c r="B4" s="217"/>
      <c r="C4" s="218"/>
      <c r="D4" s="218"/>
      <c r="E4" s="218"/>
      <c r="F4" s="218"/>
      <c r="G4" s="218"/>
      <c r="H4" s="218"/>
      <c r="I4" s="218"/>
      <c r="J4" s="218"/>
      <c r="K4" s="218"/>
      <c r="L4" s="218"/>
      <c r="M4" s="218"/>
      <c r="N4" s="218"/>
      <c r="O4" s="218"/>
      <c r="P4" s="218"/>
      <c r="Q4" s="218"/>
      <c r="R4" s="218"/>
      <c r="S4" s="218"/>
      <c r="T4" s="218"/>
      <c r="U4" s="218"/>
      <c r="V4" s="218"/>
      <c r="W4" s="218"/>
      <c r="X4" s="218"/>
      <c r="Y4" s="218"/>
      <c r="Z4" s="219"/>
      <c r="AA4" s="19"/>
      <c r="AB4" s="102" t="s">
        <v>39</v>
      </c>
    </row>
    <row r="5" spans="1:28" ht="17.2" customHeight="1" x14ac:dyDescent="0.2">
      <c r="A5" s="20"/>
      <c r="B5" s="20"/>
      <c r="C5" s="21"/>
      <c r="D5" s="21"/>
      <c r="E5" s="22"/>
      <c r="F5" s="21"/>
      <c r="G5" s="20"/>
      <c r="H5" s="23"/>
      <c r="I5" s="20"/>
      <c r="J5" s="17"/>
      <c r="K5" s="17"/>
      <c r="L5" s="17"/>
      <c r="M5" s="17"/>
      <c r="N5" s="17"/>
      <c r="O5" s="17"/>
      <c r="P5" s="17"/>
      <c r="Q5" s="17"/>
      <c r="R5" s="17"/>
      <c r="S5" s="17"/>
      <c r="T5" s="24"/>
      <c r="U5" s="25"/>
      <c r="V5" s="25"/>
      <c r="W5" s="25"/>
      <c r="X5" s="25"/>
      <c r="Y5" s="25"/>
      <c r="Z5" s="25"/>
      <c r="AA5" s="17"/>
      <c r="AB5" s="20"/>
    </row>
    <row r="6" spans="1:28" s="26" customFormat="1" ht="17.2" customHeight="1" x14ac:dyDescent="0.2">
      <c r="A6" s="208" t="s">
        <v>244</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row>
    <row r="7" spans="1:28" s="26" customFormat="1" ht="17.2" customHeight="1" x14ac:dyDescent="0.2">
      <c r="A7" s="27"/>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7"/>
    </row>
    <row r="8" spans="1:28" s="26" customFormat="1" ht="17.2" customHeight="1" x14ac:dyDescent="0.2">
      <c r="A8" s="210" t="s">
        <v>1</v>
      </c>
      <c r="B8" s="203" t="s">
        <v>30</v>
      </c>
      <c r="C8" s="203"/>
      <c r="D8" s="203"/>
      <c r="E8" s="203"/>
      <c r="F8" s="203"/>
      <c r="G8" s="203"/>
      <c r="H8" s="204" t="s">
        <v>31</v>
      </c>
      <c r="I8" s="204"/>
      <c r="J8" s="204"/>
      <c r="K8" s="204"/>
      <c r="L8" s="204"/>
      <c r="M8" s="204"/>
      <c r="N8" s="204"/>
      <c r="O8" s="204"/>
      <c r="P8" s="204"/>
      <c r="Q8" s="204"/>
      <c r="R8" s="204"/>
      <c r="S8" s="204"/>
      <c r="T8" s="204"/>
      <c r="U8" s="204"/>
      <c r="V8" s="204"/>
      <c r="W8" s="204"/>
      <c r="X8" s="198" t="s">
        <v>165</v>
      </c>
      <c r="Y8" s="198" t="s">
        <v>166</v>
      </c>
      <c r="Z8" s="204" t="s">
        <v>167</v>
      </c>
      <c r="AA8" s="198" t="s">
        <v>168</v>
      </c>
      <c r="AB8" s="198" t="s">
        <v>7</v>
      </c>
    </row>
    <row r="9" spans="1:28" s="26" customFormat="1" ht="39.950000000000003" customHeight="1" x14ac:dyDescent="0.2">
      <c r="A9" s="210"/>
      <c r="B9" s="203" t="s">
        <v>12</v>
      </c>
      <c r="C9" s="203" t="s">
        <v>29</v>
      </c>
      <c r="D9" s="203" t="s">
        <v>245</v>
      </c>
      <c r="E9" s="203" t="s">
        <v>328</v>
      </c>
      <c r="F9" s="203" t="s">
        <v>329</v>
      </c>
      <c r="G9" s="203" t="s">
        <v>330</v>
      </c>
      <c r="H9" s="204" t="s">
        <v>13</v>
      </c>
      <c r="I9" s="204" t="s">
        <v>159</v>
      </c>
      <c r="J9" s="202" t="s">
        <v>14</v>
      </c>
      <c r="K9" s="202"/>
      <c r="L9" s="202"/>
      <c r="M9" s="202"/>
      <c r="N9" s="202"/>
      <c r="O9" s="202"/>
      <c r="P9" s="202"/>
      <c r="Q9" s="202"/>
      <c r="R9" s="201" t="s">
        <v>15</v>
      </c>
      <c r="S9" s="201" t="s">
        <v>160</v>
      </c>
      <c r="T9" s="201" t="s">
        <v>161</v>
      </c>
      <c r="U9" s="201" t="s">
        <v>162</v>
      </c>
      <c r="V9" s="201" t="s">
        <v>163</v>
      </c>
      <c r="W9" s="201" t="s">
        <v>164</v>
      </c>
      <c r="X9" s="198"/>
      <c r="Y9" s="198"/>
      <c r="Z9" s="204"/>
      <c r="AA9" s="198"/>
      <c r="AB9" s="198"/>
    </row>
    <row r="10" spans="1:28" ht="23.1" customHeight="1" x14ac:dyDescent="0.2">
      <c r="A10" s="210"/>
      <c r="B10" s="203"/>
      <c r="C10" s="203"/>
      <c r="D10" s="203"/>
      <c r="E10" s="203"/>
      <c r="F10" s="203"/>
      <c r="G10" s="203"/>
      <c r="H10" s="204"/>
      <c r="I10" s="204"/>
      <c r="J10" s="28" t="s">
        <v>16</v>
      </c>
      <c r="K10" s="29" t="s">
        <v>17</v>
      </c>
      <c r="L10" s="28" t="s">
        <v>18</v>
      </c>
      <c r="M10" s="29" t="s">
        <v>19</v>
      </c>
      <c r="N10" s="28" t="s">
        <v>20</v>
      </c>
      <c r="O10" s="29" t="s">
        <v>21</v>
      </c>
      <c r="P10" s="28" t="s">
        <v>22</v>
      </c>
      <c r="Q10" s="29" t="s">
        <v>23</v>
      </c>
      <c r="R10" s="201"/>
      <c r="S10" s="201"/>
      <c r="T10" s="201"/>
      <c r="U10" s="201"/>
      <c r="V10" s="201"/>
      <c r="W10" s="201"/>
      <c r="X10" s="198"/>
      <c r="Y10" s="198"/>
      <c r="Z10" s="204"/>
      <c r="AA10" s="198"/>
      <c r="AB10" s="198"/>
    </row>
    <row r="11" spans="1:28" ht="247.6" customHeight="1" x14ac:dyDescent="0.2">
      <c r="A11" s="199" t="s">
        <v>93</v>
      </c>
      <c r="B11" s="199" t="s">
        <v>94</v>
      </c>
      <c r="C11" s="221" t="s">
        <v>95</v>
      </c>
      <c r="D11" s="223" t="s">
        <v>276</v>
      </c>
      <c r="E11" s="226" t="s">
        <v>531</v>
      </c>
      <c r="F11" s="196" t="s">
        <v>596</v>
      </c>
      <c r="G11" s="196"/>
      <c r="H11" s="111" t="s">
        <v>76</v>
      </c>
      <c r="I11" s="112">
        <v>1</v>
      </c>
      <c r="J11" s="112">
        <v>0</v>
      </c>
      <c r="K11" s="113">
        <v>0</v>
      </c>
      <c r="L11" s="112">
        <v>0.2</v>
      </c>
      <c r="M11" s="30">
        <v>0.2</v>
      </c>
      <c r="N11" s="112">
        <v>0.6</v>
      </c>
      <c r="O11" s="30">
        <v>0.625</v>
      </c>
      <c r="P11" s="112">
        <v>1</v>
      </c>
      <c r="Q11" s="30"/>
      <c r="R11" s="112">
        <f>O11</f>
        <v>0.625</v>
      </c>
      <c r="S11" s="31">
        <f>O11/P11</f>
        <v>0.625</v>
      </c>
      <c r="T11" s="32" t="s">
        <v>207</v>
      </c>
      <c r="U11" s="32" t="s">
        <v>389</v>
      </c>
      <c r="V11" s="32" t="s">
        <v>436</v>
      </c>
      <c r="W11" s="32"/>
      <c r="X11" s="32" t="s">
        <v>259</v>
      </c>
      <c r="Y11" s="94" t="s">
        <v>331</v>
      </c>
      <c r="Z11" s="159" t="s">
        <v>424</v>
      </c>
      <c r="AA11" s="33"/>
      <c r="AB11" s="199" t="s">
        <v>189</v>
      </c>
    </row>
    <row r="12" spans="1:28" ht="267.75" customHeight="1" x14ac:dyDescent="0.2">
      <c r="A12" s="199"/>
      <c r="B12" s="199"/>
      <c r="C12" s="221"/>
      <c r="D12" s="223"/>
      <c r="E12" s="223"/>
      <c r="F12" s="196"/>
      <c r="G12" s="196"/>
      <c r="H12" s="107" t="s">
        <v>63</v>
      </c>
      <c r="I12" s="114">
        <v>1</v>
      </c>
      <c r="J12" s="114">
        <v>0</v>
      </c>
      <c r="K12" s="115">
        <v>0</v>
      </c>
      <c r="L12" s="114">
        <v>0</v>
      </c>
      <c r="M12" s="115">
        <v>0</v>
      </c>
      <c r="N12" s="114">
        <v>0</v>
      </c>
      <c r="O12" s="95">
        <v>0</v>
      </c>
      <c r="P12" s="114">
        <v>1</v>
      </c>
      <c r="Q12" s="30"/>
      <c r="R12" s="112">
        <f t="shared" ref="R12:R76" si="0">O12</f>
        <v>0</v>
      </c>
      <c r="S12" s="31">
        <f t="shared" ref="S12:S75" si="1">O12/P12</f>
        <v>0</v>
      </c>
      <c r="T12" s="32" t="s">
        <v>503</v>
      </c>
      <c r="U12" s="32" t="s">
        <v>511</v>
      </c>
      <c r="V12" s="32" t="s">
        <v>425</v>
      </c>
      <c r="W12" s="32"/>
      <c r="X12" s="32" t="s">
        <v>258</v>
      </c>
      <c r="Y12" s="94" t="s">
        <v>332</v>
      </c>
      <c r="Z12" s="158" t="s">
        <v>258</v>
      </c>
      <c r="AA12" s="33"/>
      <c r="AB12" s="199"/>
    </row>
    <row r="13" spans="1:28" ht="409.6" customHeight="1" x14ac:dyDescent="0.2">
      <c r="A13" s="199"/>
      <c r="B13" s="199"/>
      <c r="C13" s="107" t="s">
        <v>96</v>
      </c>
      <c r="D13" s="108" t="s">
        <v>290</v>
      </c>
      <c r="E13" s="109" t="s">
        <v>532</v>
      </c>
      <c r="F13" s="110" t="s">
        <v>593</v>
      </c>
      <c r="G13" s="110"/>
      <c r="H13" s="111" t="s">
        <v>79</v>
      </c>
      <c r="I13" s="112">
        <v>1</v>
      </c>
      <c r="J13" s="112">
        <v>0</v>
      </c>
      <c r="K13" s="113">
        <v>0</v>
      </c>
      <c r="L13" s="112">
        <v>0.4</v>
      </c>
      <c r="M13" s="30">
        <v>0</v>
      </c>
      <c r="N13" s="112">
        <v>0.4</v>
      </c>
      <c r="O13" s="104">
        <v>0.42</v>
      </c>
      <c r="P13" s="112">
        <v>1</v>
      </c>
      <c r="Q13" s="34"/>
      <c r="R13" s="112">
        <f t="shared" si="0"/>
        <v>0.42</v>
      </c>
      <c r="S13" s="31">
        <f t="shared" si="1"/>
        <v>0.42</v>
      </c>
      <c r="T13" s="32" t="s">
        <v>208</v>
      </c>
      <c r="U13" s="96" t="s">
        <v>412</v>
      </c>
      <c r="V13" s="32" t="s">
        <v>437</v>
      </c>
      <c r="W13" s="32"/>
      <c r="X13" s="32" t="s">
        <v>260</v>
      </c>
      <c r="Y13" s="96" t="s">
        <v>407</v>
      </c>
      <c r="Z13" s="158" t="s">
        <v>626</v>
      </c>
      <c r="AA13" s="33"/>
      <c r="AB13" s="199"/>
    </row>
    <row r="14" spans="1:28" ht="409.6" customHeight="1" x14ac:dyDescent="0.2">
      <c r="A14" s="199"/>
      <c r="B14" s="199"/>
      <c r="C14" s="107" t="s">
        <v>97</v>
      </c>
      <c r="D14" s="108" t="s">
        <v>291</v>
      </c>
      <c r="E14" s="109" t="s">
        <v>533</v>
      </c>
      <c r="F14" s="116" t="s">
        <v>600</v>
      </c>
      <c r="G14" s="110"/>
      <c r="H14" s="107" t="s">
        <v>169</v>
      </c>
      <c r="I14" s="112">
        <v>1</v>
      </c>
      <c r="J14" s="112">
        <v>0.3</v>
      </c>
      <c r="K14" s="113">
        <v>0.3</v>
      </c>
      <c r="L14" s="112">
        <v>0.625</v>
      </c>
      <c r="M14" s="35">
        <v>0.56879999999999997</v>
      </c>
      <c r="N14" s="112">
        <v>0.88749999999999996</v>
      </c>
      <c r="O14" s="30">
        <v>0.80130000000000001</v>
      </c>
      <c r="P14" s="112">
        <v>1</v>
      </c>
      <c r="Q14" s="36"/>
      <c r="R14" s="112">
        <f t="shared" si="0"/>
        <v>0.80130000000000001</v>
      </c>
      <c r="S14" s="31">
        <f t="shared" si="1"/>
        <v>0.80130000000000001</v>
      </c>
      <c r="T14" s="32" t="s">
        <v>413</v>
      </c>
      <c r="U14" s="96" t="s">
        <v>357</v>
      </c>
      <c r="V14" s="32" t="s">
        <v>614</v>
      </c>
      <c r="W14" s="32"/>
      <c r="X14" s="32" t="s">
        <v>281</v>
      </c>
      <c r="Y14" s="32" t="s">
        <v>399</v>
      </c>
      <c r="Z14" s="158" t="s">
        <v>627</v>
      </c>
      <c r="AA14" s="33"/>
      <c r="AB14" s="117" t="s">
        <v>190</v>
      </c>
    </row>
    <row r="15" spans="1:28" ht="83.95" customHeight="1" x14ac:dyDescent="0.2">
      <c r="A15" s="199" t="s">
        <v>84</v>
      </c>
      <c r="B15" s="199" t="s">
        <v>98</v>
      </c>
      <c r="C15" s="199" t="s">
        <v>99</v>
      </c>
      <c r="D15" s="220" t="s">
        <v>246</v>
      </c>
      <c r="E15" s="220" t="s">
        <v>390</v>
      </c>
      <c r="F15" s="222" t="s">
        <v>630</v>
      </c>
      <c r="G15" s="195"/>
      <c r="H15" s="111" t="s">
        <v>85</v>
      </c>
      <c r="I15" s="120">
        <v>3.8999999999999998E-3</v>
      </c>
      <c r="J15" s="120" t="s">
        <v>174</v>
      </c>
      <c r="K15" s="121" t="s">
        <v>174</v>
      </c>
      <c r="L15" s="120" t="s">
        <v>174</v>
      </c>
      <c r="M15" s="37" t="s">
        <v>174</v>
      </c>
      <c r="N15" s="120" t="s">
        <v>174</v>
      </c>
      <c r="O15" s="37">
        <v>2.0999999999999999E-3</v>
      </c>
      <c r="P15" s="120">
        <v>3.9000000000000003E-3</v>
      </c>
      <c r="Q15" s="37"/>
      <c r="R15" s="112">
        <f t="shared" si="0"/>
        <v>2.0999999999999999E-3</v>
      </c>
      <c r="S15" s="31" t="s">
        <v>611</v>
      </c>
      <c r="T15" s="32" t="s">
        <v>498</v>
      </c>
      <c r="U15" s="32" t="s">
        <v>498</v>
      </c>
      <c r="V15" s="118" t="s">
        <v>612</v>
      </c>
      <c r="W15" s="32"/>
      <c r="X15" s="32" t="s">
        <v>261</v>
      </c>
      <c r="Y15" s="32" t="s">
        <v>261</v>
      </c>
      <c r="Z15" s="158" t="s">
        <v>613</v>
      </c>
      <c r="AA15" s="33"/>
      <c r="AB15" s="199" t="s">
        <v>191</v>
      </c>
    </row>
    <row r="16" spans="1:28" ht="138.15" customHeight="1" x14ac:dyDescent="0.2">
      <c r="A16" s="199"/>
      <c r="B16" s="199"/>
      <c r="C16" s="199"/>
      <c r="D16" s="220"/>
      <c r="E16" s="220"/>
      <c r="F16" s="222"/>
      <c r="G16" s="195"/>
      <c r="H16" s="111" t="s">
        <v>86</v>
      </c>
      <c r="I16" s="122">
        <v>125000</v>
      </c>
      <c r="J16" s="122">
        <v>0</v>
      </c>
      <c r="K16" s="123">
        <v>0</v>
      </c>
      <c r="L16" s="122">
        <v>0</v>
      </c>
      <c r="M16" s="38">
        <v>0</v>
      </c>
      <c r="N16" s="122">
        <v>12500</v>
      </c>
      <c r="O16" s="38">
        <v>20658</v>
      </c>
      <c r="P16" s="122">
        <v>125000</v>
      </c>
      <c r="Q16" s="39"/>
      <c r="R16" s="131">
        <f t="shared" si="0"/>
        <v>20658</v>
      </c>
      <c r="S16" s="31">
        <f t="shared" si="1"/>
        <v>0.16526399999999999</v>
      </c>
      <c r="T16" s="32" t="s">
        <v>209</v>
      </c>
      <c r="U16" s="32" t="s">
        <v>356</v>
      </c>
      <c r="V16" s="96" t="s">
        <v>618</v>
      </c>
      <c r="W16" s="96"/>
      <c r="X16" s="96" t="s">
        <v>262</v>
      </c>
      <c r="Y16" s="94" t="s">
        <v>333</v>
      </c>
      <c r="Z16" s="159" t="s">
        <v>424</v>
      </c>
      <c r="AA16" s="33"/>
      <c r="AB16" s="199"/>
    </row>
    <row r="17" spans="1:28" ht="200.95" customHeight="1" x14ac:dyDescent="0.2">
      <c r="A17" s="199"/>
      <c r="B17" s="199"/>
      <c r="C17" s="106" t="s">
        <v>100</v>
      </c>
      <c r="D17" s="118" t="s">
        <v>247</v>
      </c>
      <c r="E17" s="125" t="s">
        <v>391</v>
      </c>
      <c r="F17" s="126" t="s">
        <v>420</v>
      </c>
      <c r="G17" s="119"/>
      <c r="H17" s="117" t="s">
        <v>131</v>
      </c>
      <c r="I17" s="112">
        <v>1</v>
      </c>
      <c r="J17" s="112">
        <v>0</v>
      </c>
      <c r="K17" s="113">
        <v>0</v>
      </c>
      <c r="L17" s="112">
        <v>0.3</v>
      </c>
      <c r="M17" s="113">
        <v>0</v>
      </c>
      <c r="N17" s="112">
        <v>0.6</v>
      </c>
      <c r="O17" s="37">
        <v>0</v>
      </c>
      <c r="P17" s="112">
        <v>1</v>
      </c>
      <c r="Q17" s="37"/>
      <c r="R17" s="127">
        <f t="shared" si="0"/>
        <v>0</v>
      </c>
      <c r="S17" s="31">
        <f t="shared" si="1"/>
        <v>0</v>
      </c>
      <c r="T17" s="32" t="s">
        <v>263</v>
      </c>
      <c r="U17" s="32" t="s">
        <v>358</v>
      </c>
      <c r="V17" s="32" t="s">
        <v>438</v>
      </c>
      <c r="W17" s="32"/>
      <c r="X17" s="32" t="s">
        <v>334</v>
      </c>
      <c r="Y17" s="94" t="s">
        <v>335</v>
      </c>
      <c r="Z17" s="159" t="s">
        <v>619</v>
      </c>
      <c r="AA17" s="33"/>
      <c r="AB17" s="199"/>
    </row>
    <row r="18" spans="1:28" ht="83.95" customHeight="1" x14ac:dyDescent="0.2">
      <c r="A18" s="199" t="s">
        <v>101</v>
      </c>
      <c r="B18" s="199" t="s">
        <v>102</v>
      </c>
      <c r="C18" s="199" t="s">
        <v>103</v>
      </c>
      <c r="D18" s="220" t="s">
        <v>248</v>
      </c>
      <c r="E18" s="225" t="s">
        <v>534</v>
      </c>
      <c r="F18" s="195" t="s">
        <v>488</v>
      </c>
      <c r="G18" s="195"/>
      <c r="H18" s="128" t="s">
        <v>132</v>
      </c>
      <c r="I18" s="124">
        <v>4</v>
      </c>
      <c r="J18" s="124">
        <v>0</v>
      </c>
      <c r="K18" s="129">
        <v>0</v>
      </c>
      <c r="L18" s="124">
        <v>0</v>
      </c>
      <c r="M18" s="37">
        <v>0</v>
      </c>
      <c r="N18" s="124">
        <v>2</v>
      </c>
      <c r="O18" s="105">
        <v>1</v>
      </c>
      <c r="P18" s="124">
        <v>4</v>
      </c>
      <c r="Q18" s="37"/>
      <c r="R18" s="106">
        <f t="shared" si="0"/>
        <v>1</v>
      </c>
      <c r="S18" s="31">
        <f t="shared" si="1"/>
        <v>0.25</v>
      </c>
      <c r="T18" s="32" t="s">
        <v>210</v>
      </c>
      <c r="U18" s="32" t="s">
        <v>359</v>
      </c>
      <c r="V18" s="32" t="s">
        <v>439</v>
      </c>
      <c r="W18" s="32"/>
      <c r="X18" s="197" t="s">
        <v>265</v>
      </c>
      <c r="Y18" s="197" t="s">
        <v>336</v>
      </c>
      <c r="Z18" s="200" t="s">
        <v>424</v>
      </c>
      <c r="AA18" s="33"/>
      <c r="AB18" s="199" t="s">
        <v>192</v>
      </c>
    </row>
    <row r="19" spans="1:28" ht="83.95" customHeight="1" x14ac:dyDescent="0.2">
      <c r="A19" s="199"/>
      <c r="B19" s="199"/>
      <c r="C19" s="199"/>
      <c r="D19" s="220"/>
      <c r="E19" s="220"/>
      <c r="F19" s="195"/>
      <c r="G19" s="195"/>
      <c r="H19" s="130" t="s">
        <v>133</v>
      </c>
      <c r="I19" s="131">
        <v>1200</v>
      </c>
      <c r="J19" s="131">
        <v>0</v>
      </c>
      <c r="K19" s="132">
        <v>0</v>
      </c>
      <c r="L19" s="131">
        <v>0</v>
      </c>
      <c r="M19" s="37">
        <v>0</v>
      </c>
      <c r="N19" s="131">
        <v>1200</v>
      </c>
      <c r="O19" s="105">
        <v>300</v>
      </c>
      <c r="P19" s="131">
        <v>1200</v>
      </c>
      <c r="Q19" s="37"/>
      <c r="R19" s="106">
        <f>O19</f>
        <v>300</v>
      </c>
      <c r="S19" s="31">
        <f t="shared" si="1"/>
        <v>0.25</v>
      </c>
      <c r="T19" s="32" t="s">
        <v>211</v>
      </c>
      <c r="U19" s="32" t="s">
        <v>360</v>
      </c>
      <c r="V19" s="32" t="s">
        <v>440</v>
      </c>
      <c r="W19" s="32"/>
      <c r="X19" s="197"/>
      <c r="Y19" s="197"/>
      <c r="Z19" s="200"/>
      <c r="AA19" s="33"/>
      <c r="AB19" s="199"/>
    </row>
    <row r="20" spans="1:28" ht="83.95" customHeight="1" x14ac:dyDescent="0.2">
      <c r="A20" s="199"/>
      <c r="B20" s="199"/>
      <c r="C20" s="199"/>
      <c r="D20" s="220"/>
      <c r="E20" s="220"/>
      <c r="F20" s="195"/>
      <c r="G20" s="195"/>
      <c r="H20" s="128" t="s">
        <v>134</v>
      </c>
      <c r="I20" s="124">
        <v>10</v>
      </c>
      <c r="J20" s="124">
        <v>0</v>
      </c>
      <c r="K20" s="129">
        <v>0</v>
      </c>
      <c r="L20" s="124">
        <v>0</v>
      </c>
      <c r="M20" s="34">
        <v>0</v>
      </c>
      <c r="N20" s="124">
        <v>0</v>
      </c>
      <c r="O20" s="34">
        <v>0</v>
      </c>
      <c r="P20" s="124">
        <v>10</v>
      </c>
      <c r="Q20" s="34"/>
      <c r="R20" s="124">
        <f t="shared" si="0"/>
        <v>0</v>
      </c>
      <c r="S20" s="31">
        <f t="shared" si="1"/>
        <v>0</v>
      </c>
      <c r="T20" s="32" t="s">
        <v>213</v>
      </c>
      <c r="U20" s="32" t="s">
        <v>361</v>
      </c>
      <c r="V20" s="32" t="s">
        <v>441</v>
      </c>
      <c r="W20" s="32"/>
      <c r="X20" s="197"/>
      <c r="Y20" s="197"/>
      <c r="Z20" s="200"/>
      <c r="AA20" s="33"/>
      <c r="AB20" s="199"/>
    </row>
    <row r="21" spans="1:28" ht="83.95" customHeight="1" x14ac:dyDescent="0.2">
      <c r="A21" s="199"/>
      <c r="B21" s="199"/>
      <c r="C21" s="199"/>
      <c r="D21" s="220"/>
      <c r="E21" s="220"/>
      <c r="F21" s="195"/>
      <c r="G21" s="195"/>
      <c r="H21" s="111" t="s">
        <v>135</v>
      </c>
      <c r="I21" s="133">
        <v>1</v>
      </c>
      <c r="J21" s="133">
        <v>0</v>
      </c>
      <c r="K21" s="134">
        <v>0</v>
      </c>
      <c r="L21" s="133">
        <v>0</v>
      </c>
      <c r="M21" s="115">
        <v>0</v>
      </c>
      <c r="N21" s="133">
        <v>0</v>
      </c>
      <c r="O21" s="34">
        <v>0</v>
      </c>
      <c r="P21" s="133">
        <v>1</v>
      </c>
      <c r="Q21" s="36"/>
      <c r="R21" s="112">
        <f t="shared" si="0"/>
        <v>0</v>
      </c>
      <c r="S21" s="31">
        <f t="shared" si="1"/>
        <v>0</v>
      </c>
      <c r="T21" s="32" t="s">
        <v>499</v>
      </c>
      <c r="U21" s="32" t="s">
        <v>302</v>
      </c>
      <c r="V21" s="32" t="s">
        <v>442</v>
      </c>
      <c r="W21" s="32"/>
      <c r="X21" s="197"/>
      <c r="Y21" s="197"/>
      <c r="Z21" s="200"/>
      <c r="AA21" s="33"/>
      <c r="AB21" s="199"/>
    </row>
    <row r="22" spans="1:28" ht="67.599999999999994" customHeight="1" x14ac:dyDescent="0.2">
      <c r="A22" s="199"/>
      <c r="B22" s="199"/>
      <c r="C22" s="199"/>
      <c r="D22" s="220"/>
      <c r="E22" s="220"/>
      <c r="F22" s="195"/>
      <c r="G22" s="195"/>
      <c r="H22" s="128" t="s">
        <v>426</v>
      </c>
      <c r="I22" s="124">
        <v>1</v>
      </c>
      <c r="J22" s="124">
        <v>0</v>
      </c>
      <c r="K22" s="129">
        <v>0</v>
      </c>
      <c r="L22" s="124">
        <v>0</v>
      </c>
      <c r="M22" s="34">
        <v>0</v>
      </c>
      <c r="N22" s="124">
        <v>0</v>
      </c>
      <c r="O22" s="34">
        <v>0</v>
      </c>
      <c r="P22" s="124">
        <v>1</v>
      </c>
      <c r="Q22" s="34"/>
      <c r="R22" s="112">
        <f t="shared" si="0"/>
        <v>0</v>
      </c>
      <c r="S22" s="31">
        <f t="shared" si="1"/>
        <v>0</v>
      </c>
      <c r="T22" s="32" t="s">
        <v>212</v>
      </c>
      <c r="U22" s="32" t="s">
        <v>362</v>
      </c>
      <c r="V22" s="32" t="s">
        <v>535</v>
      </c>
      <c r="W22" s="32"/>
      <c r="X22" s="197"/>
      <c r="Y22" s="197"/>
      <c r="Z22" s="200"/>
      <c r="AA22" s="33"/>
      <c r="AB22" s="199"/>
    </row>
    <row r="23" spans="1:28" ht="64.8" customHeight="1" x14ac:dyDescent="0.2">
      <c r="A23" s="199"/>
      <c r="B23" s="199"/>
      <c r="C23" s="199"/>
      <c r="D23" s="220"/>
      <c r="E23" s="220"/>
      <c r="F23" s="195"/>
      <c r="G23" s="195"/>
      <c r="H23" s="128" t="s">
        <v>536</v>
      </c>
      <c r="I23" s="124">
        <v>12</v>
      </c>
      <c r="J23" s="124">
        <v>0</v>
      </c>
      <c r="K23" s="129">
        <v>0</v>
      </c>
      <c r="L23" s="124">
        <v>0</v>
      </c>
      <c r="M23" s="34">
        <v>0</v>
      </c>
      <c r="N23" s="124">
        <v>0</v>
      </c>
      <c r="O23" s="34">
        <v>0</v>
      </c>
      <c r="P23" s="124">
        <v>12</v>
      </c>
      <c r="Q23" s="34"/>
      <c r="R23" s="112">
        <f t="shared" si="0"/>
        <v>0</v>
      </c>
      <c r="S23" s="31">
        <f t="shared" si="1"/>
        <v>0</v>
      </c>
      <c r="T23" s="32" t="s">
        <v>214</v>
      </c>
      <c r="U23" s="32" t="s">
        <v>302</v>
      </c>
      <c r="V23" s="32" t="s">
        <v>443</v>
      </c>
      <c r="W23" s="32"/>
      <c r="X23" s="197"/>
      <c r="Y23" s="197"/>
      <c r="Z23" s="200"/>
      <c r="AA23" s="33"/>
      <c r="AB23" s="199"/>
    </row>
    <row r="24" spans="1:28" ht="83.95" customHeight="1" x14ac:dyDescent="0.2">
      <c r="A24" s="199"/>
      <c r="B24" s="199"/>
      <c r="C24" s="199" t="s">
        <v>104</v>
      </c>
      <c r="D24" s="220" t="s">
        <v>249</v>
      </c>
      <c r="E24" s="225" t="s">
        <v>392</v>
      </c>
      <c r="F24" s="195" t="s">
        <v>489</v>
      </c>
      <c r="G24" s="195"/>
      <c r="H24" s="135" t="s">
        <v>537</v>
      </c>
      <c r="I24" s="136">
        <v>119</v>
      </c>
      <c r="J24" s="136">
        <v>0</v>
      </c>
      <c r="K24" s="137">
        <v>0</v>
      </c>
      <c r="L24" s="136">
        <v>0</v>
      </c>
      <c r="M24" s="34">
        <v>0</v>
      </c>
      <c r="N24" s="136">
        <v>119</v>
      </c>
      <c r="O24" s="34">
        <v>123</v>
      </c>
      <c r="P24" s="136">
        <v>119</v>
      </c>
      <c r="Q24" s="34"/>
      <c r="R24" s="124">
        <f t="shared" si="0"/>
        <v>123</v>
      </c>
      <c r="S24" s="31">
        <v>1</v>
      </c>
      <c r="T24" s="32" t="s">
        <v>215</v>
      </c>
      <c r="U24" s="32" t="s">
        <v>363</v>
      </c>
      <c r="V24" s="32" t="s">
        <v>444</v>
      </c>
      <c r="W24" s="32"/>
      <c r="X24" s="197" t="s">
        <v>264</v>
      </c>
      <c r="Y24" s="197" t="s">
        <v>337</v>
      </c>
      <c r="Z24" s="200" t="s">
        <v>620</v>
      </c>
      <c r="AA24" s="33"/>
      <c r="AB24" s="199" t="s">
        <v>193</v>
      </c>
    </row>
    <row r="25" spans="1:28" ht="83.95" customHeight="1" x14ac:dyDescent="0.2">
      <c r="A25" s="199"/>
      <c r="B25" s="199"/>
      <c r="C25" s="199"/>
      <c r="D25" s="220"/>
      <c r="E25" s="220"/>
      <c r="F25" s="195"/>
      <c r="G25" s="195"/>
      <c r="H25" s="111" t="s">
        <v>136</v>
      </c>
      <c r="I25" s="133">
        <v>119</v>
      </c>
      <c r="J25" s="133">
        <v>0</v>
      </c>
      <c r="K25" s="134">
        <v>0</v>
      </c>
      <c r="L25" s="133">
        <v>0</v>
      </c>
      <c r="M25" s="34">
        <v>0</v>
      </c>
      <c r="N25" s="133">
        <v>119</v>
      </c>
      <c r="O25" s="34">
        <v>123</v>
      </c>
      <c r="P25" s="133">
        <v>119</v>
      </c>
      <c r="Q25" s="34"/>
      <c r="R25" s="124">
        <f t="shared" si="0"/>
        <v>123</v>
      </c>
      <c r="S25" s="31">
        <v>1</v>
      </c>
      <c r="T25" s="32" t="s">
        <v>216</v>
      </c>
      <c r="U25" s="32" t="s">
        <v>364</v>
      </c>
      <c r="V25" s="32" t="s">
        <v>445</v>
      </c>
      <c r="W25" s="32"/>
      <c r="X25" s="197"/>
      <c r="Y25" s="197"/>
      <c r="Z25" s="200"/>
      <c r="AA25" s="33"/>
      <c r="AB25" s="199"/>
    </row>
    <row r="26" spans="1:28" ht="83.95" customHeight="1" x14ac:dyDescent="0.2">
      <c r="A26" s="199"/>
      <c r="B26" s="199"/>
      <c r="C26" s="199"/>
      <c r="D26" s="220"/>
      <c r="E26" s="220"/>
      <c r="F26" s="195"/>
      <c r="G26" s="195"/>
      <c r="H26" s="136" t="s">
        <v>137</v>
      </c>
      <c r="I26" s="136">
        <v>119</v>
      </c>
      <c r="J26" s="136">
        <v>0</v>
      </c>
      <c r="K26" s="137">
        <v>0</v>
      </c>
      <c r="L26" s="136">
        <v>0</v>
      </c>
      <c r="M26" s="34">
        <v>0</v>
      </c>
      <c r="N26" s="136">
        <v>119</v>
      </c>
      <c r="O26" s="34">
        <v>123</v>
      </c>
      <c r="P26" s="136">
        <v>119</v>
      </c>
      <c r="Q26" s="34"/>
      <c r="R26" s="124">
        <f t="shared" si="0"/>
        <v>123</v>
      </c>
      <c r="S26" s="31">
        <v>1</v>
      </c>
      <c r="T26" s="32" t="s">
        <v>217</v>
      </c>
      <c r="U26" s="32" t="s">
        <v>354</v>
      </c>
      <c r="V26" s="32" t="s">
        <v>446</v>
      </c>
      <c r="W26" s="32"/>
      <c r="X26" s="197"/>
      <c r="Y26" s="197"/>
      <c r="Z26" s="200"/>
      <c r="AA26" s="33"/>
      <c r="AB26" s="199"/>
    </row>
    <row r="27" spans="1:28" ht="83.95" customHeight="1" x14ac:dyDescent="0.2">
      <c r="A27" s="199"/>
      <c r="B27" s="199"/>
      <c r="C27" s="199"/>
      <c r="D27" s="220"/>
      <c r="E27" s="220"/>
      <c r="F27" s="195"/>
      <c r="G27" s="195"/>
      <c r="H27" s="136" t="s">
        <v>138</v>
      </c>
      <c r="I27" s="136">
        <v>119</v>
      </c>
      <c r="J27" s="136">
        <v>0</v>
      </c>
      <c r="K27" s="137">
        <v>0</v>
      </c>
      <c r="L27" s="136">
        <v>0</v>
      </c>
      <c r="M27" s="34">
        <v>0</v>
      </c>
      <c r="N27" s="136">
        <v>119</v>
      </c>
      <c r="O27" s="34">
        <v>123</v>
      </c>
      <c r="P27" s="136">
        <v>119</v>
      </c>
      <c r="Q27" s="34"/>
      <c r="R27" s="124">
        <f t="shared" si="0"/>
        <v>123</v>
      </c>
      <c r="S27" s="31">
        <v>1</v>
      </c>
      <c r="T27" s="32" t="s">
        <v>218</v>
      </c>
      <c r="U27" s="32" t="s">
        <v>303</v>
      </c>
      <c r="V27" s="32" t="s">
        <v>447</v>
      </c>
      <c r="W27" s="32"/>
      <c r="X27" s="197"/>
      <c r="Y27" s="197"/>
      <c r="Z27" s="200"/>
      <c r="AA27" s="33"/>
      <c r="AB27" s="199"/>
    </row>
    <row r="28" spans="1:28" ht="108" customHeight="1" x14ac:dyDescent="0.2">
      <c r="A28" s="199"/>
      <c r="B28" s="199"/>
      <c r="C28" s="199"/>
      <c r="D28" s="220"/>
      <c r="E28" s="220"/>
      <c r="F28" s="195"/>
      <c r="G28" s="195"/>
      <c r="H28" s="136" t="s">
        <v>139</v>
      </c>
      <c r="I28" s="136">
        <v>1</v>
      </c>
      <c r="J28" s="136">
        <v>0</v>
      </c>
      <c r="K28" s="137">
        <v>0</v>
      </c>
      <c r="L28" s="136">
        <v>0</v>
      </c>
      <c r="M28" s="34">
        <v>0</v>
      </c>
      <c r="N28" s="136">
        <v>1</v>
      </c>
      <c r="O28" s="34">
        <v>0</v>
      </c>
      <c r="P28" s="136">
        <v>1</v>
      </c>
      <c r="Q28" s="34"/>
      <c r="R28" s="124">
        <f t="shared" si="0"/>
        <v>0</v>
      </c>
      <c r="S28" s="31">
        <f t="shared" si="1"/>
        <v>0</v>
      </c>
      <c r="T28" s="32" t="s">
        <v>219</v>
      </c>
      <c r="U28" s="32" t="s">
        <v>304</v>
      </c>
      <c r="V28" s="118" t="s">
        <v>538</v>
      </c>
      <c r="W28" s="32"/>
      <c r="X28" s="197"/>
      <c r="Y28" s="197"/>
      <c r="Z28" s="200"/>
      <c r="AA28" s="33"/>
      <c r="AB28" s="199"/>
    </row>
    <row r="29" spans="1:28" ht="77.25" customHeight="1" x14ac:dyDescent="0.2">
      <c r="A29" s="199"/>
      <c r="B29" s="199"/>
      <c r="C29" s="199"/>
      <c r="D29" s="220"/>
      <c r="E29" s="220"/>
      <c r="F29" s="195"/>
      <c r="G29" s="195"/>
      <c r="H29" s="138" t="s">
        <v>140</v>
      </c>
      <c r="I29" s="107">
        <v>11</v>
      </c>
      <c r="J29" s="107">
        <v>0</v>
      </c>
      <c r="K29" s="139">
        <v>0</v>
      </c>
      <c r="L29" s="107">
        <v>0</v>
      </c>
      <c r="M29" s="34">
        <v>0</v>
      </c>
      <c r="N29" s="107">
        <v>0</v>
      </c>
      <c r="O29" s="34">
        <v>26</v>
      </c>
      <c r="P29" s="107">
        <v>11</v>
      </c>
      <c r="Q29" s="34"/>
      <c r="R29" s="124">
        <f t="shared" si="0"/>
        <v>26</v>
      </c>
      <c r="S29" s="31">
        <v>1</v>
      </c>
      <c r="T29" s="32" t="s">
        <v>221</v>
      </c>
      <c r="U29" s="32" t="s">
        <v>355</v>
      </c>
      <c r="V29" s="32" t="s">
        <v>539</v>
      </c>
      <c r="W29" s="32"/>
      <c r="X29" s="197"/>
      <c r="Y29" s="197"/>
      <c r="Z29" s="200"/>
      <c r="AA29" s="33"/>
      <c r="AB29" s="199"/>
    </row>
    <row r="30" spans="1:28" ht="75.95" customHeight="1" x14ac:dyDescent="0.2">
      <c r="A30" s="199"/>
      <c r="B30" s="199"/>
      <c r="C30" s="199"/>
      <c r="D30" s="220"/>
      <c r="E30" s="220"/>
      <c r="F30" s="195"/>
      <c r="G30" s="195"/>
      <c r="H30" s="138" t="s">
        <v>141</v>
      </c>
      <c r="I30" s="107">
        <v>10</v>
      </c>
      <c r="J30" s="107">
        <v>0</v>
      </c>
      <c r="K30" s="139">
        <v>0</v>
      </c>
      <c r="L30" s="107">
        <v>0</v>
      </c>
      <c r="M30" s="34">
        <v>0</v>
      </c>
      <c r="N30" s="107">
        <v>0</v>
      </c>
      <c r="O30" s="34">
        <v>34</v>
      </c>
      <c r="P30" s="107">
        <v>10</v>
      </c>
      <c r="Q30" s="34"/>
      <c r="R30" s="124">
        <f t="shared" si="0"/>
        <v>34</v>
      </c>
      <c r="S30" s="31">
        <v>1</v>
      </c>
      <c r="T30" s="32" t="s">
        <v>220</v>
      </c>
      <c r="U30" s="32" t="s">
        <v>305</v>
      </c>
      <c r="V30" s="32" t="s">
        <v>540</v>
      </c>
      <c r="W30" s="32"/>
      <c r="X30" s="197"/>
      <c r="Y30" s="197"/>
      <c r="Z30" s="200"/>
      <c r="AA30" s="33"/>
      <c r="AB30" s="199"/>
    </row>
    <row r="31" spans="1:28" ht="125.2" customHeight="1" x14ac:dyDescent="0.2">
      <c r="A31" s="199"/>
      <c r="B31" s="199"/>
      <c r="C31" s="199" t="s">
        <v>105</v>
      </c>
      <c r="D31" s="220" t="s">
        <v>541</v>
      </c>
      <c r="E31" s="220" t="s">
        <v>542</v>
      </c>
      <c r="F31" s="195" t="s">
        <v>543</v>
      </c>
      <c r="G31" s="195"/>
      <c r="H31" s="111" t="s">
        <v>142</v>
      </c>
      <c r="I31" s="131">
        <v>6000</v>
      </c>
      <c r="J31" s="131">
        <v>0</v>
      </c>
      <c r="K31" s="132">
        <v>0</v>
      </c>
      <c r="L31" s="131">
        <v>1500</v>
      </c>
      <c r="M31" s="132">
        <v>1501</v>
      </c>
      <c r="N31" s="131">
        <v>3000</v>
      </c>
      <c r="O31" s="40">
        <v>3126</v>
      </c>
      <c r="P31" s="131">
        <v>6000</v>
      </c>
      <c r="Q31" s="40"/>
      <c r="R31" s="106">
        <f t="shared" si="0"/>
        <v>3126</v>
      </c>
      <c r="S31" s="31">
        <f t="shared" si="1"/>
        <v>0.52100000000000002</v>
      </c>
      <c r="T31" s="32" t="s">
        <v>222</v>
      </c>
      <c r="U31" s="32" t="s">
        <v>306</v>
      </c>
      <c r="V31" s="32" t="s">
        <v>448</v>
      </c>
      <c r="W31" s="32"/>
      <c r="X31" s="197" t="s">
        <v>266</v>
      </c>
      <c r="Y31" s="197" t="s">
        <v>338</v>
      </c>
      <c r="Z31" s="200" t="s">
        <v>602</v>
      </c>
      <c r="AA31" s="33"/>
      <c r="AB31" s="199" t="s">
        <v>194</v>
      </c>
    </row>
    <row r="32" spans="1:28" ht="133.55000000000001" customHeight="1" x14ac:dyDescent="0.2">
      <c r="A32" s="199"/>
      <c r="B32" s="199"/>
      <c r="C32" s="199"/>
      <c r="D32" s="220"/>
      <c r="E32" s="220"/>
      <c r="F32" s="195"/>
      <c r="G32" s="195"/>
      <c r="H32" s="111" t="s">
        <v>143</v>
      </c>
      <c r="I32" s="131">
        <v>26000</v>
      </c>
      <c r="J32" s="131">
        <v>0</v>
      </c>
      <c r="K32" s="132">
        <v>0</v>
      </c>
      <c r="L32" s="131">
        <v>0</v>
      </c>
      <c r="M32" s="132">
        <v>0</v>
      </c>
      <c r="N32" s="131">
        <v>0</v>
      </c>
      <c r="O32" s="34">
        <v>0</v>
      </c>
      <c r="P32" s="131">
        <v>26000</v>
      </c>
      <c r="Q32" s="30"/>
      <c r="R32" s="124">
        <f t="shared" si="0"/>
        <v>0</v>
      </c>
      <c r="S32" s="31">
        <f t="shared" si="1"/>
        <v>0</v>
      </c>
      <c r="T32" s="32" t="s">
        <v>223</v>
      </c>
      <c r="U32" s="32" t="s">
        <v>307</v>
      </c>
      <c r="V32" s="32" t="s">
        <v>617</v>
      </c>
      <c r="W32" s="32"/>
      <c r="X32" s="197"/>
      <c r="Y32" s="197"/>
      <c r="Z32" s="200"/>
      <c r="AA32" s="33"/>
      <c r="AB32" s="199"/>
    </row>
    <row r="33" spans="1:28" ht="243" customHeight="1" x14ac:dyDescent="0.2">
      <c r="A33" s="199"/>
      <c r="B33" s="199"/>
      <c r="C33" s="106" t="s">
        <v>106</v>
      </c>
      <c r="D33" s="118" t="s">
        <v>250</v>
      </c>
      <c r="E33" s="118" t="s">
        <v>544</v>
      </c>
      <c r="F33" s="119" t="s">
        <v>490</v>
      </c>
      <c r="G33" s="119"/>
      <c r="H33" s="111" t="s">
        <v>144</v>
      </c>
      <c r="I33" s="131">
        <v>5000</v>
      </c>
      <c r="J33" s="131">
        <v>0</v>
      </c>
      <c r="K33" s="132">
        <v>0</v>
      </c>
      <c r="L33" s="131">
        <v>0</v>
      </c>
      <c r="M33" s="132">
        <v>0</v>
      </c>
      <c r="N33" s="131">
        <v>0</v>
      </c>
      <c r="O33" s="40">
        <v>0</v>
      </c>
      <c r="P33" s="131">
        <v>5000</v>
      </c>
      <c r="Q33" s="30"/>
      <c r="R33" s="124">
        <f t="shared" si="0"/>
        <v>0</v>
      </c>
      <c r="S33" s="31">
        <f t="shared" si="1"/>
        <v>0</v>
      </c>
      <c r="T33" s="32" t="s">
        <v>224</v>
      </c>
      <c r="U33" s="32" t="s">
        <v>308</v>
      </c>
      <c r="V33" s="158" t="s">
        <v>608</v>
      </c>
      <c r="W33" s="32"/>
      <c r="X33" s="32" t="s">
        <v>300</v>
      </c>
      <c r="Y33" s="32" t="s">
        <v>339</v>
      </c>
      <c r="Z33" s="158" t="s">
        <v>601</v>
      </c>
      <c r="AA33" s="33"/>
      <c r="AB33" s="199"/>
    </row>
    <row r="34" spans="1:28" ht="161.69999999999999" customHeight="1" x14ac:dyDescent="0.2">
      <c r="A34" s="199"/>
      <c r="B34" s="199"/>
      <c r="C34" s="199" t="s">
        <v>107</v>
      </c>
      <c r="D34" s="227" t="s">
        <v>251</v>
      </c>
      <c r="E34" s="230" t="s">
        <v>545</v>
      </c>
      <c r="F34" s="227" t="s">
        <v>546</v>
      </c>
      <c r="G34" s="227"/>
      <c r="H34" s="111" t="s">
        <v>427</v>
      </c>
      <c r="I34" s="107">
        <v>19</v>
      </c>
      <c r="J34" s="107">
        <v>19</v>
      </c>
      <c r="K34" s="139">
        <v>19</v>
      </c>
      <c r="L34" s="107">
        <v>19</v>
      </c>
      <c r="M34" s="139">
        <v>19</v>
      </c>
      <c r="N34" s="107">
        <v>19</v>
      </c>
      <c r="O34" s="40">
        <v>19</v>
      </c>
      <c r="P34" s="107">
        <v>19</v>
      </c>
      <c r="Q34" s="30"/>
      <c r="R34" s="106">
        <f>O34</f>
        <v>19</v>
      </c>
      <c r="S34" s="31">
        <f t="shared" si="1"/>
        <v>1</v>
      </c>
      <c r="T34" s="32" t="s">
        <v>393</v>
      </c>
      <c r="U34" s="32" t="s">
        <v>394</v>
      </c>
      <c r="V34" s="32" t="s">
        <v>547</v>
      </c>
      <c r="W34" s="32"/>
      <c r="X34" s="32" t="s">
        <v>282</v>
      </c>
      <c r="Y34" s="32" t="s">
        <v>340</v>
      </c>
      <c r="Z34" s="158" t="s">
        <v>424</v>
      </c>
      <c r="AA34" s="33"/>
      <c r="AB34" s="199"/>
    </row>
    <row r="35" spans="1:28" ht="269.2" customHeight="1" x14ac:dyDescent="0.2">
      <c r="A35" s="199"/>
      <c r="B35" s="199"/>
      <c r="C35" s="199"/>
      <c r="D35" s="228"/>
      <c r="E35" s="231"/>
      <c r="F35" s="228"/>
      <c r="G35" s="228"/>
      <c r="H35" s="111" t="s">
        <v>428</v>
      </c>
      <c r="I35" s="107">
        <v>135</v>
      </c>
      <c r="J35" s="107">
        <v>0</v>
      </c>
      <c r="K35" s="139">
        <v>0</v>
      </c>
      <c r="L35" s="107">
        <v>0</v>
      </c>
      <c r="M35" s="139">
        <v>0</v>
      </c>
      <c r="N35" s="107">
        <v>103</v>
      </c>
      <c r="O35" s="40">
        <v>136</v>
      </c>
      <c r="P35" s="107">
        <v>135</v>
      </c>
      <c r="Q35" s="30"/>
      <c r="R35" s="106">
        <f t="shared" si="0"/>
        <v>136</v>
      </c>
      <c r="S35" s="31">
        <v>1</v>
      </c>
      <c r="T35" s="32" t="s">
        <v>548</v>
      </c>
      <c r="U35" s="32" t="s">
        <v>548</v>
      </c>
      <c r="V35" s="32" t="s">
        <v>449</v>
      </c>
      <c r="W35" s="32"/>
      <c r="X35" s="32" t="s">
        <v>548</v>
      </c>
      <c r="Y35" s="32" t="s">
        <v>548</v>
      </c>
      <c r="Z35" s="158" t="s">
        <v>429</v>
      </c>
      <c r="AA35" s="33"/>
      <c r="AB35" s="199"/>
    </row>
    <row r="36" spans="1:28" ht="109" customHeight="1" x14ac:dyDescent="0.2">
      <c r="A36" s="199"/>
      <c r="B36" s="199"/>
      <c r="C36" s="199"/>
      <c r="D36" s="229"/>
      <c r="E36" s="232"/>
      <c r="F36" s="229"/>
      <c r="G36" s="229"/>
      <c r="H36" s="111" t="s">
        <v>430</v>
      </c>
      <c r="I36" s="107">
        <v>18</v>
      </c>
      <c r="J36" s="107">
        <v>0</v>
      </c>
      <c r="K36" s="139">
        <v>0</v>
      </c>
      <c r="L36" s="107">
        <v>0</v>
      </c>
      <c r="M36" s="139">
        <v>0</v>
      </c>
      <c r="N36" s="107">
        <v>0</v>
      </c>
      <c r="O36" s="40">
        <v>18</v>
      </c>
      <c r="P36" s="107">
        <v>18</v>
      </c>
      <c r="Q36" s="30"/>
      <c r="R36" s="106">
        <f t="shared" si="0"/>
        <v>18</v>
      </c>
      <c r="S36" s="31">
        <f t="shared" si="1"/>
        <v>1</v>
      </c>
      <c r="T36" s="32" t="s">
        <v>393</v>
      </c>
      <c r="U36" s="32" t="s">
        <v>394</v>
      </c>
      <c r="V36" s="32" t="s">
        <v>450</v>
      </c>
      <c r="W36" s="32"/>
      <c r="X36" s="32" t="s">
        <v>548</v>
      </c>
      <c r="Y36" s="32" t="s">
        <v>548</v>
      </c>
      <c r="Z36" s="158" t="s">
        <v>429</v>
      </c>
      <c r="AA36" s="33"/>
      <c r="AB36" s="199"/>
    </row>
    <row r="37" spans="1:28" ht="87.05" customHeight="1" x14ac:dyDescent="0.2">
      <c r="A37" s="199"/>
      <c r="B37" s="199"/>
      <c r="C37" s="199" t="s">
        <v>108</v>
      </c>
      <c r="D37" s="220" t="s">
        <v>549</v>
      </c>
      <c r="E37" s="225" t="s">
        <v>550</v>
      </c>
      <c r="F37" s="224" t="s">
        <v>551</v>
      </c>
      <c r="G37" s="195"/>
      <c r="H37" s="111" t="s">
        <v>552</v>
      </c>
      <c r="I37" s="107">
        <v>852</v>
      </c>
      <c r="J37" s="107">
        <v>0</v>
      </c>
      <c r="K37" s="139">
        <v>0</v>
      </c>
      <c r="L37" s="107">
        <v>852</v>
      </c>
      <c r="M37" s="139">
        <v>1800</v>
      </c>
      <c r="N37" s="107">
        <v>852</v>
      </c>
      <c r="O37" s="40">
        <v>1800</v>
      </c>
      <c r="P37" s="107">
        <v>852</v>
      </c>
      <c r="Q37" s="30"/>
      <c r="R37" s="106">
        <f t="shared" si="0"/>
        <v>1800</v>
      </c>
      <c r="S37" s="31">
        <v>1</v>
      </c>
      <c r="T37" s="32" t="s">
        <v>238</v>
      </c>
      <c r="U37" s="32" t="s">
        <v>365</v>
      </c>
      <c r="V37" s="32" t="s">
        <v>553</v>
      </c>
      <c r="W37" s="32"/>
      <c r="X37" s="197" t="s">
        <v>283</v>
      </c>
      <c r="Y37" s="197" t="s">
        <v>432</v>
      </c>
      <c r="Z37" s="200" t="s">
        <v>603</v>
      </c>
      <c r="AA37" s="33"/>
      <c r="AB37" s="199"/>
    </row>
    <row r="38" spans="1:28" ht="87.05" customHeight="1" x14ac:dyDescent="0.2">
      <c r="A38" s="199"/>
      <c r="B38" s="199"/>
      <c r="C38" s="199"/>
      <c r="D38" s="220"/>
      <c r="E38" s="220"/>
      <c r="F38" s="195"/>
      <c r="G38" s="195"/>
      <c r="H38" s="111" t="s">
        <v>554</v>
      </c>
      <c r="I38" s="131">
        <v>190</v>
      </c>
      <c r="J38" s="131">
        <v>0</v>
      </c>
      <c r="K38" s="132">
        <v>0</v>
      </c>
      <c r="L38" s="131">
        <v>150</v>
      </c>
      <c r="M38" s="132">
        <v>216</v>
      </c>
      <c r="N38" s="131">
        <v>190</v>
      </c>
      <c r="O38" s="40">
        <v>256</v>
      </c>
      <c r="P38" s="131">
        <v>190</v>
      </c>
      <c r="Q38" s="30"/>
      <c r="R38" s="106">
        <f t="shared" si="0"/>
        <v>256</v>
      </c>
      <c r="S38" s="31">
        <v>1</v>
      </c>
      <c r="T38" s="32" t="s">
        <v>414</v>
      </c>
      <c r="U38" s="32" t="s">
        <v>395</v>
      </c>
      <c r="V38" s="32" t="s">
        <v>555</v>
      </c>
      <c r="W38" s="32"/>
      <c r="X38" s="197"/>
      <c r="Y38" s="197"/>
      <c r="Z38" s="200"/>
      <c r="AA38" s="33"/>
      <c r="AB38" s="199"/>
    </row>
    <row r="39" spans="1:28" ht="221.9" customHeight="1" x14ac:dyDescent="0.2">
      <c r="A39" s="199"/>
      <c r="B39" s="199"/>
      <c r="C39" s="199"/>
      <c r="D39" s="220"/>
      <c r="E39" s="220"/>
      <c r="F39" s="195"/>
      <c r="G39" s="195"/>
      <c r="H39" s="111" t="s">
        <v>556</v>
      </c>
      <c r="I39" s="106">
        <v>41</v>
      </c>
      <c r="J39" s="106">
        <v>41</v>
      </c>
      <c r="K39" s="140">
        <v>46</v>
      </c>
      <c r="L39" s="106">
        <v>41</v>
      </c>
      <c r="M39" s="132">
        <v>46</v>
      </c>
      <c r="N39" s="106">
        <v>41</v>
      </c>
      <c r="O39" s="40">
        <v>46</v>
      </c>
      <c r="P39" s="106">
        <v>41</v>
      </c>
      <c r="Q39" s="30"/>
      <c r="R39" s="124">
        <f t="shared" si="0"/>
        <v>46</v>
      </c>
      <c r="S39" s="31">
        <v>1</v>
      </c>
      <c r="T39" s="32" t="s">
        <v>225</v>
      </c>
      <c r="U39" s="32" t="s">
        <v>309</v>
      </c>
      <c r="V39" s="32" t="s">
        <v>451</v>
      </c>
      <c r="W39" s="32"/>
      <c r="X39" s="197"/>
      <c r="Y39" s="197"/>
      <c r="Z39" s="200"/>
      <c r="AA39" s="33"/>
      <c r="AB39" s="199"/>
    </row>
    <row r="40" spans="1:28" ht="153.35" customHeight="1" x14ac:dyDescent="0.2">
      <c r="A40" s="199"/>
      <c r="B40" s="199"/>
      <c r="C40" s="199"/>
      <c r="D40" s="220"/>
      <c r="E40" s="220"/>
      <c r="F40" s="195"/>
      <c r="G40" s="195"/>
      <c r="H40" s="111" t="s">
        <v>431</v>
      </c>
      <c r="I40" s="106">
        <v>66</v>
      </c>
      <c r="J40" s="106">
        <v>0</v>
      </c>
      <c r="K40" s="140">
        <v>0</v>
      </c>
      <c r="L40" s="106">
        <v>0</v>
      </c>
      <c r="M40" s="132">
        <v>0</v>
      </c>
      <c r="N40" s="106">
        <v>0</v>
      </c>
      <c r="O40" s="40">
        <v>0</v>
      </c>
      <c r="P40" s="106">
        <v>66</v>
      </c>
      <c r="Q40" s="30"/>
      <c r="R40" s="124">
        <f t="shared" si="0"/>
        <v>0</v>
      </c>
      <c r="S40" s="31">
        <f t="shared" si="1"/>
        <v>0</v>
      </c>
      <c r="T40" s="32" t="s">
        <v>548</v>
      </c>
      <c r="U40" s="32" t="s">
        <v>548</v>
      </c>
      <c r="V40" s="32" t="s">
        <v>557</v>
      </c>
      <c r="W40" s="32"/>
      <c r="X40" s="197"/>
      <c r="Y40" s="197"/>
      <c r="Z40" s="200"/>
      <c r="AA40" s="33"/>
      <c r="AB40" s="199"/>
    </row>
    <row r="41" spans="1:28" ht="87.05" customHeight="1" x14ac:dyDescent="0.2">
      <c r="A41" s="199"/>
      <c r="B41" s="199"/>
      <c r="C41" s="199"/>
      <c r="D41" s="220"/>
      <c r="E41" s="220"/>
      <c r="F41" s="195"/>
      <c r="G41" s="195"/>
      <c r="H41" s="111" t="s">
        <v>558</v>
      </c>
      <c r="I41" s="106">
        <v>145</v>
      </c>
      <c r="J41" s="106">
        <v>0</v>
      </c>
      <c r="K41" s="140">
        <v>0</v>
      </c>
      <c r="L41" s="106">
        <v>0</v>
      </c>
      <c r="M41" s="132">
        <v>0</v>
      </c>
      <c r="N41" s="106">
        <v>103</v>
      </c>
      <c r="O41" s="40">
        <v>162</v>
      </c>
      <c r="P41" s="106">
        <v>145</v>
      </c>
      <c r="Q41" s="30"/>
      <c r="R41" s="106">
        <f t="shared" si="0"/>
        <v>162</v>
      </c>
      <c r="S41" s="31">
        <v>1</v>
      </c>
      <c r="T41" s="32" t="s">
        <v>225</v>
      </c>
      <c r="U41" s="32" t="s">
        <v>309</v>
      </c>
      <c r="V41" s="32" t="s">
        <v>559</v>
      </c>
      <c r="W41" s="32"/>
      <c r="X41" s="197"/>
      <c r="Y41" s="197"/>
      <c r="Z41" s="200"/>
      <c r="AA41" s="33"/>
      <c r="AB41" s="199"/>
    </row>
    <row r="42" spans="1:28" ht="164" customHeight="1" x14ac:dyDescent="0.2">
      <c r="A42" s="199" t="s">
        <v>109</v>
      </c>
      <c r="B42" s="199" t="s">
        <v>110</v>
      </c>
      <c r="C42" s="199" t="s">
        <v>111</v>
      </c>
      <c r="D42" s="220" t="s">
        <v>560</v>
      </c>
      <c r="E42" s="220" t="s">
        <v>561</v>
      </c>
      <c r="F42" s="195" t="s">
        <v>421</v>
      </c>
      <c r="G42" s="195"/>
      <c r="H42" s="107" t="s">
        <v>433</v>
      </c>
      <c r="I42" s="141">
        <v>0.2</v>
      </c>
      <c r="J42" s="141">
        <v>0</v>
      </c>
      <c r="K42" s="132">
        <v>0</v>
      </c>
      <c r="L42" s="141">
        <v>0</v>
      </c>
      <c r="M42" s="132">
        <v>0</v>
      </c>
      <c r="N42" s="142">
        <v>0.2</v>
      </c>
      <c r="O42" s="104">
        <v>0.2</v>
      </c>
      <c r="P42" s="142">
        <v>1</v>
      </c>
      <c r="Q42" s="30"/>
      <c r="R42" s="127">
        <f t="shared" si="0"/>
        <v>0.2</v>
      </c>
      <c r="S42" s="31">
        <f t="shared" si="1"/>
        <v>0.2</v>
      </c>
      <c r="T42" s="96" t="s">
        <v>494</v>
      </c>
      <c r="U42" s="96" t="s">
        <v>494</v>
      </c>
      <c r="V42" s="32" t="s">
        <v>562</v>
      </c>
      <c r="W42" s="32"/>
      <c r="X42" s="197" t="s">
        <v>267</v>
      </c>
      <c r="Y42" s="197" t="s">
        <v>342</v>
      </c>
      <c r="Z42" s="200" t="s">
        <v>435</v>
      </c>
      <c r="AA42" s="33"/>
      <c r="AB42" s="199" t="s">
        <v>195</v>
      </c>
    </row>
    <row r="43" spans="1:28" ht="146" customHeight="1" x14ac:dyDescent="0.2">
      <c r="A43" s="199"/>
      <c r="B43" s="199"/>
      <c r="C43" s="199"/>
      <c r="D43" s="220"/>
      <c r="E43" s="220"/>
      <c r="F43" s="195"/>
      <c r="G43" s="195"/>
      <c r="H43" s="107" t="s">
        <v>434</v>
      </c>
      <c r="I43" s="107">
        <v>20</v>
      </c>
      <c r="J43" s="107">
        <v>0</v>
      </c>
      <c r="K43" s="132">
        <v>0</v>
      </c>
      <c r="L43" s="107">
        <v>0</v>
      </c>
      <c r="M43" s="132">
        <v>0</v>
      </c>
      <c r="N43" s="142">
        <v>0.2</v>
      </c>
      <c r="O43" s="104">
        <v>0.2</v>
      </c>
      <c r="P43" s="142">
        <v>1</v>
      </c>
      <c r="Q43" s="30"/>
      <c r="R43" s="127">
        <f t="shared" si="0"/>
        <v>0.2</v>
      </c>
      <c r="S43" s="31">
        <f t="shared" si="1"/>
        <v>0.2</v>
      </c>
      <c r="T43" s="96" t="s">
        <v>494</v>
      </c>
      <c r="U43" s="96" t="s">
        <v>494</v>
      </c>
      <c r="V43" s="32" t="s">
        <v>452</v>
      </c>
      <c r="W43" s="32"/>
      <c r="X43" s="197"/>
      <c r="Y43" s="197"/>
      <c r="Z43" s="200"/>
      <c r="AA43" s="33"/>
      <c r="AB43" s="199"/>
    </row>
    <row r="44" spans="1:28" ht="206.55" customHeight="1" x14ac:dyDescent="0.2">
      <c r="A44" s="199"/>
      <c r="B44" s="199"/>
      <c r="C44" s="106" t="s">
        <v>112</v>
      </c>
      <c r="D44" s="118" t="s">
        <v>301</v>
      </c>
      <c r="E44" s="118" t="s">
        <v>396</v>
      </c>
      <c r="F44" s="119" t="s">
        <v>563</v>
      </c>
      <c r="G44" s="119"/>
      <c r="H44" s="111" t="s">
        <v>70</v>
      </c>
      <c r="I44" s="106">
        <v>10</v>
      </c>
      <c r="J44" s="106">
        <v>0</v>
      </c>
      <c r="K44" s="140">
        <v>0</v>
      </c>
      <c r="L44" s="106">
        <v>1</v>
      </c>
      <c r="M44" s="132">
        <v>3</v>
      </c>
      <c r="N44" s="106">
        <v>10</v>
      </c>
      <c r="O44" s="40">
        <v>3</v>
      </c>
      <c r="P44" s="106">
        <v>10</v>
      </c>
      <c r="Q44" s="30"/>
      <c r="R44" s="143">
        <f t="shared" si="0"/>
        <v>3</v>
      </c>
      <c r="S44" s="31">
        <f t="shared" si="1"/>
        <v>0.3</v>
      </c>
      <c r="T44" s="32" t="s">
        <v>226</v>
      </c>
      <c r="U44" s="32" t="s">
        <v>377</v>
      </c>
      <c r="V44" s="32" t="s">
        <v>519</v>
      </c>
      <c r="W44" s="32"/>
      <c r="X44" s="32" t="s">
        <v>272</v>
      </c>
      <c r="Y44" s="94" t="s">
        <v>343</v>
      </c>
      <c r="Z44" s="159" t="s">
        <v>628</v>
      </c>
      <c r="AA44" s="33"/>
      <c r="AB44" s="199" t="s">
        <v>616</v>
      </c>
    </row>
    <row r="45" spans="1:28" ht="365.25" customHeight="1" x14ac:dyDescent="0.2">
      <c r="A45" s="199"/>
      <c r="B45" s="199"/>
      <c r="C45" s="106" t="s">
        <v>113</v>
      </c>
      <c r="D45" s="118" t="s">
        <v>284</v>
      </c>
      <c r="E45" s="125" t="s">
        <v>564</v>
      </c>
      <c r="F45" s="126" t="s">
        <v>565</v>
      </c>
      <c r="G45" s="119"/>
      <c r="H45" s="144" t="s">
        <v>145</v>
      </c>
      <c r="I45" s="106">
        <v>12</v>
      </c>
      <c r="J45" s="106">
        <v>6</v>
      </c>
      <c r="K45" s="140">
        <v>6</v>
      </c>
      <c r="L45" s="106">
        <v>6</v>
      </c>
      <c r="M45" s="132">
        <v>6</v>
      </c>
      <c r="N45" s="106">
        <v>6</v>
      </c>
      <c r="O45" s="40">
        <v>6</v>
      </c>
      <c r="P45" s="106">
        <v>12</v>
      </c>
      <c r="Q45" s="30"/>
      <c r="R45" s="143">
        <f t="shared" si="0"/>
        <v>6</v>
      </c>
      <c r="S45" s="31">
        <f t="shared" si="1"/>
        <v>0.5</v>
      </c>
      <c r="T45" s="32" t="s">
        <v>239</v>
      </c>
      <c r="U45" s="32" t="s">
        <v>310</v>
      </c>
      <c r="V45" s="32" t="s">
        <v>453</v>
      </c>
      <c r="W45" s="32"/>
      <c r="X45" s="32" t="s">
        <v>268</v>
      </c>
      <c r="Y45" s="94" t="s">
        <v>344</v>
      </c>
      <c r="Z45" s="159" t="s">
        <v>424</v>
      </c>
      <c r="AA45" s="33"/>
      <c r="AB45" s="199"/>
    </row>
    <row r="46" spans="1:28" ht="310.25" customHeight="1" x14ac:dyDescent="0.2">
      <c r="A46" s="199" t="s">
        <v>109</v>
      </c>
      <c r="B46" s="199" t="s">
        <v>114</v>
      </c>
      <c r="C46" s="199" t="s">
        <v>115</v>
      </c>
      <c r="D46" s="220" t="s">
        <v>285</v>
      </c>
      <c r="E46" s="225" t="s">
        <v>566</v>
      </c>
      <c r="F46" s="195" t="s">
        <v>567</v>
      </c>
      <c r="G46" s="195"/>
      <c r="H46" s="145" t="s">
        <v>146</v>
      </c>
      <c r="I46" s="145">
        <v>6</v>
      </c>
      <c r="J46" s="145">
        <v>0</v>
      </c>
      <c r="K46" s="137">
        <v>0</v>
      </c>
      <c r="L46" s="145">
        <v>4</v>
      </c>
      <c r="M46" s="132">
        <v>0</v>
      </c>
      <c r="N46" s="145">
        <v>4</v>
      </c>
      <c r="O46" s="40">
        <v>4</v>
      </c>
      <c r="P46" s="145">
        <v>6</v>
      </c>
      <c r="Q46" s="30"/>
      <c r="R46" s="143">
        <f t="shared" si="0"/>
        <v>4</v>
      </c>
      <c r="S46" s="31">
        <f t="shared" si="1"/>
        <v>0.66666666666666663</v>
      </c>
      <c r="T46" s="32" t="s">
        <v>227</v>
      </c>
      <c r="U46" s="32" t="s">
        <v>311</v>
      </c>
      <c r="V46" s="32" t="s">
        <v>491</v>
      </c>
      <c r="W46" s="32"/>
      <c r="X46" s="197" t="s">
        <v>269</v>
      </c>
      <c r="Y46" s="197" t="s">
        <v>398</v>
      </c>
      <c r="Z46" s="200" t="s">
        <v>607</v>
      </c>
      <c r="AA46" s="33"/>
      <c r="AB46" s="199" t="s">
        <v>196</v>
      </c>
    </row>
    <row r="47" spans="1:28" ht="155.15" customHeight="1" x14ac:dyDescent="0.2">
      <c r="A47" s="199"/>
      <c r="B47" s="199"/>
      <c r="C47" s="199"/>
      <c r="D47" s="220"/>
      <c r="E47" s="220"/>
      <c r="F47" s="195"/>
      <c r="G47" s="195"/>
      <c r="H47" s="111" t="s">
        <v>147</v>
      </c>
      <c r="I47" s="145">
        <v>6</v>
      </c>
      <c r="J47" s="145">
        <v>0</v>
      </c>
      <c r="K47" s="137">
        <v>0</v>
      </c>
      <c r="L47" s="145">
        <v>0</v>
      </c>
      <c r="M47" s="132">
        <v>0</v>
      </c>
      <c r="N47" s="145">
        <v>6</v>
      </c>
      <c r="O47" s="40">
        <v>4</v>
      </c>
      <c r="P47" s="145">
        <v>6</v>
      </c>
      <c r="Q47" s="30"/>
      <c r="R47" s="143">
        <f t="shared" si="0"/>
        <v>4</v>
      </c>
      <c r="S47" s="31">
        <f t="shared" si="1"/>
        <v>0.66666666666666663</v>
      </c>
      <c r="T47" s="32" t="s">
        <v>240</v>
      </c>
      <c r="U47" s="32" t="s">
        <v>312</v>
      </c>
      <c r="V47" s="32" t="s">
        <v>454</v>
      </c>
      <c r="W47" s="32"/>
      <c r="X47" s="197"/>
      <c r="Y47" s="197"/>
      <c r="Z47" s="200"/>
      <c r="AA47" s="33"/>
      <c r="AB47" s="199"/>
    </row>
    <row r="48" spans="1:28" ht="166.25" customHeight="1" x14ac:dyDescent="0.2">
      <c r="A48" s="199"/>
      <c r="B48" s="199"/>
      <c r="C48" s="199"/>
      <c r="D48" s="220"/>
      <c r="E48" s="220"/>
      <c r="F48" s="195"/>
      <c r="G48" s="195"/>
      <c r="H48" s="111" t="s">
        <v>170</v>
      </c>
      <c r="I48" s="145">
        <v>36</v>
      </c>
      <c r="J48" s="145">
        <v>0</v>
      </c>
      <c r="K48" s="137">
        <v>0</v>
      </c>
      <c r="L48" s="145">
        <v>0</v>
      </c>
      <c r="M48" s="132">
        <v>0</v>
      </c>
      <c r="N48" s="145">
        <v>36</v>
      </c>
      <c r="O48" s="40">
        <v>28</v>
      </c>
      <c r="P48" s="145">
        <v>36</v>
      </c>
      <c r="Q48" s="30"/>
      <c r="R48" s="143">
        <f t="shared" si="0"/>
        <v>28</v>
      </c>
      <c r="S48" s="31">
        <f t="shared" si="1"/>
        <v>0.77777777777777779</v>
      </c>
      <c r="T48" s="32" t="s">
        <v>228</v>
      </c>
      <c r="U48" s="32" t="s">
        <v>313</v>
      </c>
      <c r="V48" s="32" t="s">
        <v>492</v>
      </c>
      <c r="W48" s="32"/>
      <c r="X48" s="197"/>
      <c r="Y48" s="197"/>
      <c r="Z48" s="200"/>
      <c r="AA48" s="33"/>
      <c r="AB48" s="199"/>
    </row>
    <row r="49" spans="1:28" ht="83.95" customHeight="1" x14ac:dyDescent="0.2">
      <c r="A49" s="199"/>
      <c r="B49" s="199"/>
      <c r="C49" s="199"/>
      <c r="D49" s="220"/>
      <c r="E49" s="220"/>
      <c r="F49" s="195"/>
      <c r="G49" s="195"/>
      <c r="H49" s="111" t="s">
        <v>148</v>
      </c>
      <c r="I49" s="145">
        <v>3</v>
      </c>
      <c r="J49" s="145">
        <v>0</v>
      </c>
      <c r="K49" s="137">
        <v>0</v>
      </c>
      <c r="L49" s="145">
        <v>0</v>
      </c>
      <c r="M49" s="132">
        <v>0</v>
      </c>
      <c r="N49" s="146">
        <v>1</v>
      </c>
      <c r="O49" s="40">
        <v>1</v>
      </c>
      <c r="P49" s="145">
        <v>3</v>
      </c>
      <c r="Q49" s="30"/>
      <c r="R49" s="143">
        <f t="shared" si="0"/>
        <v>1</v>
      </c>
      <c r="S49" s="31">
        <f t="shared" si="1"/>
        <v>0.33333333333333331</v>
      </c>
      <c r="T49" s="32" t="s">
        <v>241</v>
      </c>
      <c r="U49" s="32" t="s">
        <v>314</v>
      </c>
      <c r="V49" s="32" t="s">
        <v>568</v>
      </c>
      <c r="W49" s="32"/>
      <c r="X49" s="197"/>
      <c r="Y49" s="197"/>
      <c r="Z49" s="200"/>
      <c r="AA49" s="33"/>
      <c r="AB49" s="199"/>
    </row>
    <row r="50" spans="1:28" ht="83.95" customHeight="1" x14ac:dyDescent="0.2">
      <c r="A50" s="199"/>
      <c r="B50" s="199"/>
      <c r="C50" s="199"/>
      <c r="D50" s="220"/>
      <c r="E50" s="220"/>
      <c r="F50" s="195"/>
      <c r="G50" s="195"/>
      <c r="H50" s="145" t="s">
        <v>149</v>
      </c>
      <c r="I50" s="145">
        <v>6</v>
      </c>
      <c r="J50" s="145">
        <v>0</v>
      </c>
      <c r="K50" s="137">
        <v>0</v>
      </c>
      <c r="L50" s="145">
        <v>6</v>
      </c>
      <c r="M50" s="132">
        <v>0</v>
      </c>
      <c r="N50" s="145">
        <v>6</v>
      </c>
      <c r="O50" s="40">
        <v>3</v>
      </c>
      <c r="P50" s="145">
        <v>6</v>
      </c>
      <c r="Q50" s="30"/>
      <c r="R50" s="143">
        <f t="shared" si="0"/>
        <v>3</v>
      </c>
      <c r="S50" s="31">
        <f t="shared" si="1"/>
        <v>0.5</v>
      </c>
      <c r="T50" s="32" t="s">
        <v>229</v>
      </c>
      <c r="U50" s="32" t="s">
        <v>315</v>
      </c>
      <c r="V50" s="32" t="s">
        <v>569</v>
      </c>
      <c r="W50" s="32"/>
      <c r="X50" s="197"/>
      <c r="Y50" s="197"/>
      <c r="Z50" s="200"/>
      <c r="AA50" s="33"/>
      <c r="AB50" s="199"/>
    </row>
    <row r="51" spans="1:28" ht="83.95" customHeight="1" x14ac:dyDescent="0.2">
      <c r="A51" s="199"/>
      <c r="B51" s="199"/>
      <c r="C51" s="199"/>
      <c r="D51" s="220"/>
      <c r="E51" s="220"/>
      <c r="F51" s="195"/>
      <c r="G51" s="195"/>
      <c r="H51" s="145" t="s">
        <v>150</v>
      </c>
      <c r="I51" s="145">
        <v>3</v>
      </c>
      <c r="J51" s="145">
        <v>0</v>
      </c>
      <c r="K51" s="137">
        <v>0</v>
      </c>
      <c r="L51" s="145">
        <v>3</v>
      </c>
      <c r="M51" s="132">
        <v>0</v>
      </c>
      <c r="N51" s="145">
        <v>3</v>
      </c>
      <c r="O51" s="40">
        <v>3</v>
      </c>
      <c r="P51" s="145">
        <v>3</v>
      </c>
      <c r="Q51" s="30"/>
      <c r="R51" s="143">
        <f t="shared" si="0"/>
        <v>3</v>
      </c>
      <c r="S51" s="31">
        <f t="shared" si="1"/>
        <v>1</v>
      </c>
      <c r="T51" s="32" t="s">
        <v>229</v>
      </c>
      <c r="U51" s="32" t="s">
        <v>366</v>
      </c>
      <c r="V51" s="32" t="s">
        <v>570</v>
      </c>
      <c r="W51" s="32"/>
      <c r="X51" s="197"/>
      <c r="Y51" s="197"/>
      <c r="Z51" s="200"/>
      <c r="AA51" s="33"/>
      <c r="AB51" s="199"/>
    </row>
    <row r="52" spans="1:28" ht="83.95" customHeight="1" x14ac:dyDescent="0.2">
      <c r="A52" s="199"/>
      <c r="B52" s="199"/>
      <c r="C52" s="199"/>
      <c r="D52" s="220"/>
      <c r="E52" s="220"/>
      <c r="F52" s="195"/>
      <c r="G52" s="195"/>
      <c r="H52" s="145" t="s">
        <v>151</v>
      </c>
      <c r="I52" s="145">
        <v>2</v>
      </c>
      <c r="J52" s="145">
        <v>0</v>
      </c>
      <c r="K52" s="137">
        <v>0</v>
      </c>
      <c r="L52" s="145">
        <v>2</v>
      </c>
      <c r="M52" s="132">
        <v>0</v>
      </c>
      <c r="N52" s="146">
        <v>2</v>
      </c>
      <c r="O52" s="40">
        <v>1</v>
      </c>
      <c r="P52" s="145">
        <v>2</v>
      </c>
      <c r="Q52" s="30"/>
      <c r="R52" s="143">
        <f t="shared" si="0"/>
        <v>1</v>
      </c>
      <c r="S52" s="31">
        <f t="shared" si="1"/>
        <v>0.5</v>
      </c>
      <c r="T52" s="32" t="s">
        <v>229</v>
      </c>
      <c r="U52" s="32" t="s">
        <v>316</v>
      </c>
      <c r="V52" s="32" t="s">
        <v>455</v>
      </c>
      <c r="W52" s="32"/>
      <c r="X52" s="197"/>
      <c r="Y52" s="197"/>
      <c r="Z52" s="200"/>
      <c r="AA52" s="33"/>
      <c r="AB52" s="199"/>
    </row>
    <row r="53" spans="1:28" ht="83.95" customHeight="1" x14ac:dyDescent="0.2">
      <c r="A53" s="199"/>
      <c r="B53" s="199"/>
      <c r="C53" s="199"/>
      <c r="D53" s="220"/>
      <c r="E53" s="220"/>
      <c r="F53" s="195"/>
      <c r="G53" s="195"/>
      <c r="H53" s="138" t="s">
        <v>171</v>
      </c>
      <c r="I53" s="145">
        <v>1</v>
      </c>
      <c r="J53" s="145">
        <v>0</v>
      </c>
      <c r="K53" s="137">
        <v>0</v>
      </c>
      <c r="L53" s="145">
        <v>0</v>
      </c>
      <c r="M53" s="132">
        <v>0</v>
      </c>
      <c r="N53" s="145">
        <v>1</v>
      </c>
      <c r="O53" s="40">
        <v>1</v>
      </c>
      <c r="P53" s="145">
        <v>1</v>
      </c>
      <c r="Q53" s="30"/>
      <c r="R53" s="143">
        <f t="shared" si="0"/>
        <v>1</v>
      </c>
      <c r="S53" s="31">
        <f t="shared" si="1"/>
        <v>1</v>
      </c>
      <c r="T53" s="32" t="s">
        <v>230</v>
      </c>
      <c r="U53" s="32" t="s">
        <v>317</v>
      </c>
      <c r="V53" s="32" t="s">
        <v>456</v>
      </c>
      <c r="W53" s="32"/>
      <c r="X53" s="197"/>
      <c r="Y53" s="197"/>
      <c r="Z53" s="200"/>
      <c r="AA53" s="33"/>
      <c r="AB53" s="199"/>
    </row>
    <row r="54" spans="1:28" ht="83.95" customHeight="1" x14ac:dyDescent="0.2">
      <c r="A54" s="199"/>
      <c r="B54" s="199"/>
      <c r="C54" s="199"/>
      <c r="D54" s="220"/>
      <c r="E54" s="220"/>
      <c r="F54" s="195"/>
      <c r="G54" s="195"/>
      <c r="H54" s="138" t="s">
        <v>152</v>
      </c>
      <c r="I54" s="145">
        <v>1</v>
      </c>
      <c r="J54" s="145">
        <v>0</v>
      </c>
      <c r="K54" s="137">
        <v>0</v>
      </c>
      <c r="L54" s="145">
        <v>0</v>
      </c>
      <c r="M54" s="132">
        <v>0</v>
      </c>
      <c r="N54" s="145">
        <v>0</v>
      </c>
      <c r="O54" s="40">
        <v>0</v>
      </c>
      <c r="P54" s="145">
        <v>1</v>
      </c>
      <c r="Q54" s="30"/>
      <c r="R54" s="143">
        <v>1</v>
      </c>
      <c r="S54" s="31">
        <f t="shared" si="1"/>
        <v>0</v>
      </c>
      <c r="T54" s="32" t="s">
        <v>231</v>
      </c>
      <c r="U54" s="32" t="s">
        <v>367</v>
      </c>
      <c r="V54" s="32" t="s">
        <v>458</v>
      </c>
      <c r="W54" s="32"/>
      <c r="X54" s="197"/>
      <c r="Y54" s="197"/>
      <c r="Z54" s="200"/>
      <c r="AA54" s="33"/>
      <c r="AB54" s="199"/>
    </row>
    <row r="55" spans="1:28" ht="83.95" customHeight="1" x14ac:dyDescent="0.2">
      <c r="A55" s="199"/>
      <c r="B55" s="199"/>
      <c r="C55" s="199"/>
      <c r="D55" s="220"/>
      <c r="E55" s="220"/>
      <c r="F55" s="195"/>
      <c r="G55" s="195"/>
      <c r="H55" s="138" t="s">
        <v>153</v>
      </c>
      <c r="I55" s="145">
        <v>1</v>
      </c>
      <c r="J55" s="145">
        <v>0</v>
      </c>
      <c r="K55" s="137">
        <v>0</v>
      </c>
      <c r="L55" s="145">
        <v>0</v>
      </c>
      <c r="M55" s="132">
        <v>0</v>
      </c>
      <c r="N55" s="145">
        <v>1</v>
      </c>
      <c r="O55" s="40">
        <v>1</v>
      </c>
      <c r="P55" s="145">
        <v>1</v>
      </c>
      <c r="Q55" s="30"/>
      <c r="R55" s="143">
        <f t="shared" si="0"/>
        <v>1</v>
      </c>
      <c r="S55" s="31">
        <f t="shared" si="1"/>
        <v>1</v>
      </c>
      <c r="T55" s="32" t="s">
        <v>232</v>
      </c>
      <c r="U55" s="32" t="s">
        <v>318</v>
      </c>
      <c r="V55" s="32" t="s">
        <v>457</v>
      </c>
      <c r="W55" s="32"/>
      <c r="X55" s="197"/>
      <c r="Y55" s="197"/>
      <c r="Z55" s="200"/>
      <c r="AA55" s="33"/>
      <c r="AB55" s="199"/>
    </row>
    <row r="56" spans="1:28" ht="143.35" customHeight="1" x14ac:dyDescent="0.2">
      <c r="A56" s="199"/>
      <c r="B56" s="199"/>
      <c r="C56" s="117" t="s">
        <v>116</v>
      </c>
      <c r="D56" s="32" t="s">
        <v>252</v>
      </c>
      <c r="E56" s="32" t="s">
        <v>571</v>
      </c>
      <c r="F56" s="147" t="s">
        <v>572</v>
      </c>
      <c r="G56" s="147"/>
      <c r="H56" s="111" t="s">
        <v>67</v>
      </c>
      <c r="I56" s="106">
        <v>45</v>
      </c>
      <c r="J56" s="106">
        <v>0</v>
      </c>
      <c r="K56" s="140">
        <v>0</v>
      </c>
      <c r="L56" s="106">
        <v>0</v>
      </c>
      <c r="M56" s="132">
        <v>0</v>
      </c>
      <c r="N56" s="106">
        <v>0</v>
      </c>
      <c r="O56" s="40">
        <v>45</v>
      </c>
      <c r="P56" s="106">
        <v>45</v>
      </c>
      <c r="Q56" s="30"/>
      <c r="R56" s="143">
        <f t="shared" si="0"/>
        <v>45</v>
      </c>
      <c r="S56" s="31">
        <f t="shared" si="1"/>
        <v>1</v>
      </c>
      <c r="T56" s="32" t="s">
        <v>243</v>
      </c>
      <c r="U56" s="32" t="s">
        <v>368</v>
      </c>
      <c r="V56" s="32" t="s">
        <v>459</v>
      </c>
      <c r="W56" s="32"/>
      <c r="X56" s="32" t="s">
        <v>270</v>
      </c>
      <c r="Y56" s="32" t="s">
        <v>345</v>
      </c>
      <c r="Z56" s="158" t="s">
        <v>424</v>
      </c>
      <c r="AA56" s="33"/>
      <c r="AB56" s="106" t="s">
        <v>197</v>
      </c>
    </row>
    <row r="57" spans="1:28" ht="105.55" customHeight="1" x14ac:dyDescent="0.2">
      <c r="A57" s="199"/>
      <c r="B57" s="199"/>
      <c r="C57" s="244" t="s">
        <v>117</v>
      </c>
      <c r="D57" s="197" t="s">
        <v>286</v>
      </c>
      <c r="E57" s="197" t="s">
        <v>573</v>
      </c>
      <c r="F57" s="242" t="s">
        <v>422</v>
      </c>
      <c r="G57" s="243"/>
      <c r="H57" s="117" t="s">
        <v>387</v>
      </c>
      <c r="I57" s="117">
        <v>200</v>
      </c>
      <c r="J57" s="117">
        <v>0</v>
      </c>
      <c r="K57" s="148">
        <v>0</v>
      </c>
      <c r="L57" s="117">
        <v>0</v>
      </c>
      <c r="M57" s="132">
        <v>0</v>
      </c>
      <c r="N57" s="117">
        <v>0</v>
      </c>
      <c r="O57" s="40">
        <v>262</v>
      </c>
      <c r="P57" s="117">
        <v>200</v>
      </c>
      <c r="Q57" s="30"/>
      <c r="R57" s="143">
        <f t="shared" si="0"/>
        <v>262</v>
      </c>
      <c r="S57" s="31">
        <v>1</v>
      </c>
      <c r="T57" s="32" t="s">
        <v>415</v>
      </c>
      <c r="U57" s="32" t="s">
        <v>369</v>
      </c>
      <c r="V57" s="156" t="s">
        <v>473</v>
      </c>
      <c r="W57" s="32"/>
      <c r="X57" s="197" t="s">
        <v>271</v>
      </c>
      <c r="Y57" s="197" t="s">
        <v>346</v>
      </c>
      <c r="Z57" s="200" t="s">
        <v>424</v>
      </c>
      <c r="AA57" s="33"/>
      <c r="AB57" s="199" t="s">
        <v>198</v>
      </c>
    </row>
    <row r="58" spans="1:28" ht="206.2" customHeight="1" x14ac:dyDescent="0.2">
      <c r="A58" s="199"/>
      <c r="B58" s="199"/>
      <c r="C58" s="244"/>
      <c r="D58" s="197"/>
      <c r="E58" s="197"/>
      <c r="F58" s="243"/>
      <c r="G58" s="243"/>
      <c r="H58" s="117" t="s">
        <v>388</v>
      </c>
      <c r="I58" s="117">
        <v>200</v>
      </c>
      <c r="J58" s="117">
        <v>0</v>
      </c>
      <c r="K58" s="148">
        <v>0</v>
      </c>
      <c r="L58" s="117">
        <v>0</v>
      </c>
      <c r="M58" s="132">
        <v>0</v>
      </c>
      <c r="N58" s="117">
        <v>0</v>
      </c>
      <c r="O58" s="40">
        <v>200</v>
      </c>
      <c r="P58" s="117">
        <v>200</v>
      </c>
      <c r="Q58" s="30"/>
      <c r="R58" s="143">
        <f t="shared" si="0"/>
        <v>200</v>
      </c>
      <c r="S58" s="31">
        <f t="shared" si="1"/>
        <v>1</v>
      </c>
      <c r="T58" s="32" t="s">
        <v>416</v>
      </c>
      <c r="U58" s="32" t="s">
        <v>319</v>
      </c>
      <c r="V58" s="32" t="s">
        <v>460</v>
      </c>
      <c r="W58" s="32"/>
      <c r="X58" s="197"/>
      <c r="Y58" s="197"/>
      <c r="Z58" s="200"/>
      <c r="AA58" s="33"/>
      <c r="AB58" s="199"/>
    </row>
    <row r="59" spans="1:28" ht="260.55" customHeight="1" x14ac:dyDescent="0.2">
      <c r="A59" s="199"/>
      <c r="B59" s="199"/>
      <c r="C59" s="106" t="s">
        <v>118</v>
      </c>
      <c r="D59" s="118" t="s">
        <v>574</v>
      </c>
      <c r="E59" s="149" t="s">
        <v>575</v>
      </c>
      <c r="F59" s="119" t="s">
        <v>423</v>
      </c>
      <c r="G59" s="119"/>
      <c r="H59" s="150" t="s">
        <v>172</v>
      </c>
      <c r="I59" s="144">
        <v>140</v>
      </c>
      <c r="J59" s="144">
        <v>0</v>
      </c>
      <c r="K59" s="140">
        <v>0</v>
      </c>
      <c r="L59" s="144">
        <v>0</v>
      </c>
      <c r="M59" s="132">
        <v>0</v>
      </c>
      <c r="N59" s="144">
        <v>0</v>
      </c>
      <c r="O59" s="40">
        <v>0</v>
      </c>
      <c r="P59" s="144">
        <v>140</v>
      </c>
      <c r="Q59" s="30"/>
      <c r="R59" s="143">
        <f t="shared" si="0"/>
        <v>0</v>
      </c>
      <c r="S59" s="31">
        <f t="shared" si="1"/>
        <v>0</v>
      </c>
      <c r="T59" s="32" t="s">
        <v>233</v>
      </c>
      <c r="U59" s="32" t="s">
        <v>320</v>
      </c>
      <c r="V59" s="32" t="s">
        <v>609</v>
      </c>
      <c r="W59" s="32"/>
      <c r="X59" s="32" t="s">
        <v>347</v>
      </c>
      <c r="Y59" s="32" t="s">
        <v>347</v>
      </c>
      <c r="Z59" s="158" t="s">
        <v>610</v>
      </c>
      <c r="AA59" s="33"/>
      <c r="AB59" s="199"/>
    </row>
    <row r="60" spans="1:28" ht="160.4" customHeight="1" x14ac:dyDescent="0.2">
      <c r="A60" s="199"/>
      <c r="B60" s="199"/>
      <c r="C60" s="106" t="s">
        <v>119</v>
      </c>
      <c r="D60" s="118" t="s">
        <v>287</v>
      </c>
      <c r="E60" s="32" t="s">
        <v>576</v>
      </c>
      <c r="F60" s="119" t="s">
        <v>631</v>
      </c>
      <c r="G60" s="119"/>
      <c r="H60" s="111" t="s">
        <v>81</v>
      </c>
      <c r="I60" s="106">
        <v>80</v>
      </c>
      <c r="J60" s="106">
        <v>0</v>
      </c>
      <c r="K60" s="140">
        <v>0</v>
      </c>
      <c r="L60" s="106">
        <v>0</v>
      </c>
      <c r="M60" s="132">
        <v>0</v>
      </c>
      <c r="N60" s="106">
        <v>25</v>
      </c>
      <c r="O60" s="40">
        <v>36</v>
      </c>
      <c r="P60" s="106">
        <v>80</v>
      </c>
      <c r="Q60" s="30"/>
      <c r="R60" s="143">
        <f t="shared" si="0"/>
        <v>36</v>
      </c>
      <c r="S60" s="31">
        <f t="shared" si="1"/>
        <v>0.45</v>
      </c>
      <c r="T60" s="32" t="s">
        <v>277</v>
      </c>
      <c r="U60" s="32" t="s">
        <v>321</v>
      </c>
      <c r="V60" s="158" t="s">
        <v>629</v>
      </c>
      <c r="W60" s="166"/>
      <c r="X60" s="166" t="s">
        <v>273</v>
      </c>
      <c r="Y60" s="166" t="s">
        <v>348</v>
      </c>
      <c r="Z60" s="158" t="s">
        <v>424</v>
      </c>
      <c r="AA60" s="33"/>
      <c r="AB60" s="106" t="s">
        <v>199</v>
      </c>
    </row>
    <row r="61" spans="1:28" ht="155.80000000000001" customHeight="1" x14ac:dyDescent="0.2">
      <c r="A61" s="199"/>
      <c r="B61" s="199"/>
      <c r="C61" s="106" t="s">
        <v>120</v>
      </c>
      <c r="D61" s="118" t="s">
        <v>253</v>
      </c>
      <c r="E61" s="149" t="s">
        <v>577</v>
      </c>
      <c r="F61" s="119" t="s">
        <v>578</v>
      </c>
      <c r="G61" s="119"/>
      <c r="H61" s="111" t="s">
        <v>69</v>
      </c>
      <c r="I61" s="124">
        <v>6</v>
      </c>
      <c r="J61" s="124">
        <v>0</v>
      </c>
      <c r="K61" s="129">
        <v>0</v>
      </c>
      <c r="L61" s="124">
        <v>0</v>
      </c>
      <c r="M61" s="132">
        <v>0</v>
      </c>
      <c r="N61" s="124">
        <v>2</v>
      </c>
      <c r="O61" s="40">
        <v>0</v>
      </c>
      <c r="P61" s="124">
        <v>6</v>
      </c>
      <c r="Q61" s="30"/>
      <c r="R61" s="143">
        <f t="shared" si="0"/>
        <v>0</v>
      </c>
      <c r="S61" s="31">
        <f t="shared" si="1"/>
        <v>0</v>
      </c>
      <c r="T61" s="32" t="s">
        <v>288</v>
      </c>
      <c r="U61" s="32" t="s">
        <v>322</v>
      </c>
      <c r="V61" s="32" t="s">
        <v>615</v>
      </c>
      <c r="W61" s="32"/>
      <c r="X61" s="32" t="s">
        <v>349</v>
      </c>
      <c r="Y61" s="32" t="s">
        <v>350</v>
      </c>
      <c r="Z61" s="158" t="s">
        <v>621</v>
      </c>
      <c r="AA61" s="33"/>
      <c r="AB61" s="106" t="s">
        <v>200</v>
      </c>
    </row>
    <row r="62" spans="1:28" ht="377.2" customHeight="1" x14ac:dyDescent="0.2">
      <c r="A62" s="199" t="s">
        <v>121</v>
      </c>
      <c r="B62" s="199" t="s">
        <v>122</v>
      </c>
      <c r="C62" s="106" t="s">
        <v>123</v>
      </c>
      <c r="D62" s="118" t="s">
        <v>254</v>
      </c>
      <c r="E62" s="32" t="s">
        <v>579</v>
      </c>
      <c r="F62" s="119" t="s">
        <v>417</v>
      </c>
      <c r="G62" s="119"/>
      <c r="H62" s="138" t="s">
        <v>500</v>
      </c>
      <c r="I62" s="151">
        <v>0.45</v>
      </c>
      <c r="J62" s="151">
        <v>0.1</v>
      </c>
      <c r="K62" s="113">
        <v>0.17</v>
      </c>
      <c r="L62" s="151">
        <v>0.3</v>
      </c>
      <c r="M62" s="30">
        <v>0.3</v>
      </c>
      <c r="N62" s="151">
        <v>0.4</v>
      </c>
      <c r="O62" s="104">
        <v>0.3</v>
      </c>
      <c r="P62" s="151">
        <v>0.45</v>
      </c>
      <c r="Q62" s="30"/>
      <c r="R62" s="143">
        <f t="shared" si="0"/>
        <v>0.3</v>
      </c>
      <c r="S62" s="31">
        <f t="shared" si="1"/>
        <v>0.66666666666666663</v>
      </c>
      <c r="T62" s="32" t="s">
        <v>234</v>
      </c>
      <c r="U62" s="32" t="s">
        <v>323</v>
      </c>
      <c r="V62" s="147" t="s">
        <v>461</v>
      </c>
      <c r="W62" s="32"/>
      <c r="X62" s="32" t="s">
        <v>274</v>
      </c>
      <c r="Y62" s="32" t="s">
        <v>374</v>
      </c>
      <c r="Z62" s="159" t="s">
        <v>604</v>
      </c>
      <c r="AA62" s="33"/>
      <c r="AB62" s="199" t="s">
        <v>201</v>
      </c>
    </row>
    <row r="63" spans="1:28" ht="245.45" customHeight="1" x14ac:dyDescent="0.2">
      <c r="A63" s="199"/>
      <c r="B63" s="199"/>
      <c r="C63" s="106" t="s">
        <v>124</v>
      </c>
      <c r="D63" s="118" t="s">
        <v>255</v>
      </c>
      <c r="E63" s="32" t="s">
        <v>580</v>
      </c>
      <c r="F63" s="119" t="s">
        <v>581</v>
      </c>
      <c r="G63" s="119"/>
      <c r="H63" s="111" t="s">
        <v>83</v>
      </c>
      <c r="I63" s="112">
        <v>0.4</v>
      </c>
      <c r="J63" s="112">
        <v>0.1</v>
      </c>
      <c r="K63" s="113">
        <v>0.1</v>
      </c>
      <c r="L63" s="112">
        <v>0.2</v>
      </c>
      <c r="M63" s="30">
        <v>0.15</v>
      </c>
      <c r="N63" s="112">
        <v>0.3</v>
      </c>
      <c r="O63" s="104">
        <v>0.15</v>
      </c>
      <c r="P63" s="112">
        <v>0.4</v>
      </c>
      <c r="Q63" s="30"/>
      <c r="R63" s="127">
        <f t="shared" si="0"/>
        <v>0.15</v>
      </c>
      <c r="S63" s="31">
        <f t="shared" si="1"/>
        <v>0.37499999999999994</v>
      </c>
      <c r="T63" s="32" t="s">
        <v>242</v>
      </c>
      <c r="U63" s="32" t="s">
        <v>324</v>
      </c>
      <c r="V63" s="32" t="s">
        <v>493</v>
      </c>
      <c r="W63" s="32"/>
      <c r="X63" s="32" t="s">
        <v>274</v>
      </c>
      <c r="Y63" s="32" t="s">
        <v>375</v>
      </c>
      <c r="Z63" s="159" t="s">
        <v>605</v>
      </c>
      <c r="AA63" s="33"/>
      <c r="AB63" s="199"/>
    </row>
    <row r="64" spans="1:28" ht="278.85000000000002" customHeight="1" x14ac:dyDescent="0.2">
      <c r="A64" s="199"/>
      <c r="B64" s="199"/>
      <c r="C64" s="106" t="s">
        <v>418</v>
      </c>
      <c r="D64" s="158" t="s">
        <v>494</v>
      </c>
      <c r="E64" s="158" t="s">
        <v>494</v>
      </c>
      <c r="F64" s="96" t="s">
        <v>582</v>
      </c>
      <c r="G64" s="103"/>
      <c r="H64" s="111" t="s">
        <v>462</v>
      </c>
      <c r="I64" s="152">
        <v>1</v>
      </c>
      <c r="J64" s="152">
        <v>0</v>
      </c>
      <c r="K64" s="148">
        <v>0</v>
      </c>
      <c r="L64" s="152">
        <v>0</v>
      </c>
      <c r="M64" s="148">
        <v>0</v>
      </c>
      <c r="N64" s="152">
        <v>0</v>
      </c>
      <c r="O64" s="40">
        <v>0</v>
      </c>
      <c r="P64" s="152">
        <v>1</v>
      </c>
      <c r="Q64" s="40"/>
      <c r="R64" s="143">
        <f t="shared" si="0"/>
        <v>0</v>
      </c>
      <c r="S64" s="31">
        <f t="shared" si="1"/>
        <v>0</v>
      </c>
      <c r="T64" s="32" t="s">
        <v>494</v>
      </c>
      <c r="U64" s="32" t="s">
        <v>494</v>
      </c>
      <c r="V64" s="147" t="s">
        <v>474</v>
      </c>
      <c r="W64" s="103"/>
      <c r="X64" s="32" t="s">
        <v>494</v>
      </c>
      <c r="Y64" s="32" t="s">
        <v>494</v>
      </c>
      <c r="Z64" s="159" t="s">
        <v>424</v>
      </c>
      <c r="AA64" s="33"/>
      <c r="AB64" s="199"/>
    </row>
    <row r="65" spans="1:28" ht="123.05" customHeight="1" x14ac:dyDescent="0.2">
      <c r="A65" s="239"/>
      <c r="B65" s="245" t="s">
        <v>495</v>
      </c>
      <c r="C65" s="199" t="s">
        <v>386</v>
      </c>
      <c r="D65" s="220" t="s">
        <v>256</v>
      </c>
      <c r="E65" s="197" t="s">
        <v>583</v>
      </c>
      <c r="F65" s="195" t="s">
        <v>584</v>
      </c>
      <c r="G65" s="195"/>
      <c r="H65" s="106" t="s">
        <v>463</v>
      </c>
      <c r="I65" s="106" t="s">
        <v>467</v>
      </c>
      <c r="J65" s="106">
        <v>0</v>
      </c>
      <c r="K65" s="140">
        <v>0</v>
      </c>
      <c r="L65" s="106">
        <v>0</v>
      </c>
      <c r="M65" s="34">
        <v>0</v>
      </c>
      <c r="N65" s="106">
        <v>43</v>
      </c>
      <c r="O65" s="40">
        <v>45</v>
      </c>
      <c r="P65" s="106">
        <v>45</v>
      </c>
      <c r="Q65" s="30"/>
      <c r="R65" s="143">
        <f>N65</f>
        <v>43</v>
      </c>
      <c r="S65" s="31">
        <f t="shared" si="1"/>
        <v>1</v>
      </c>
      <c r="T65" s="32" t="s">
        <v>494</v>
      </c>
      <c r="U65" s="32" t="s">
        <v>494</v>
      </c>
      <c r="V65" s="32" t="s">
        <v>475</v>
      </c>
      <c r="W65" s="32"/>
      <c r="X65" s="197" t="s">
        <v>351</v>
      </c>
      <c r="Y65" s="197" t="s">
        <v>352</v>
      </c>
      <c r="Z65" s="233" t="s">
        <v>606</v>
      </c>
      <c r="AA65" s="33"/>
      <c r="AB65" s="239" t="s">
        <v>202</v>
      </c>
    </row>
    <row r="66" spans="1:28" ht="123.05" customHeight="1" x14ac:dyDescent="0.2">
      <c r="A66" s="240"/>
      <c r="B66" s="246"/>
      <c r="C66" s="199"/>
      <c r="D66" s="220"/>
      <c r="E66" s="197"/>
      <c r="F66" s="195"/>
      <c r="G66" s="195"/>
      <c r="H66" s="144" t="s">
        <v>464</v>
      </c>
      <c r="I66" s="144" t="s">
        <v>468</v>
      </c>
      <c r="J66" s="144">
        <v>0</v>
      </c>
      <c r="K66" s="140">
        <v>0</v>
      </c>
      <c r="L66" s="144">
        <v>0</v>
      </c>
      <c r="M66" s="30">
        <v>0</v>
      </c>
      <c r="N66" s="144">
        <v>8</v>
      </c>
      <c r="O66" s="40">
        <v>8</v>
      </c>
      <c r="P66" s="144">
        <v>11</v>
      </c>
      <c r="Q66" s="30"/>
      <c r="R66" s="143">
        <f t="shared" ref="R66:R75" si="2">N66</f>
        <v>8</v>
      </c>
      <c r="S66" s="31">
        <f t="shared" si="1"/>
        <v>0.72727272727272729</v>
      </c>
      <c r="T66" s="32" t="s">
        <v>494</v>
      </c>
      <c r="U66" s="32" t="s">
        <v>494</v>
      </c>
      <c r="V66" s="32" t="s">
        <v>585</v>
      </c>
      <c r="W66" s="32"/>
      <c r="X66" s="197"/>
      <c r="Y66" s="197"/>
      <c r="Z66" s="234"/>
      <c r="AA66" s="33"/>
      <c r="AB66" s="240"/>
    </row>
    <row r="67" spans="1:28" ht="123.05" customHeight="1" x14ac:dyDescent="0.2">
      <c r="A67" s="240"/>
      <c r="B67" s="246"/>
      <c r="C67" s="199"/>
      <c r="D67" s="220"/>
      <c r="E67" s="197"/>
      <c r="F67" s="195"/>
      <c r="G67" s="195"/>
      <c r="H67" s="144" t="s">
        <v>465</v>
      </c>
      <c r="I67" s="144" t="s">
        <v>469</v>
      </c>
      <c r="J67" s="144">
        <v>0</v>
      </c>
      <c r="K67" s="140">
        <v>0</v>
      </c>
      <c r="L67" s="144">
        <v>0</v>
      </c>
      <c r="M67" s="30">
        <v>0</v>
      </c>
      <c r="N67" s="144">
        <v>30</v>
      </c>
      <c r="O67" s="40">
        <v>20</v>
      </c>
      <c r="P67" s="144">
        <v>33</v>
      </c>
      <c r="Q67" s="30"/>
      <c r="R67" s="143">
        <f t="shared" si="2"/>
        <v>30</v>
      </c>
      <c r="S67" s="31">
        <f t="shared" si="1"/>
        <v>0.60606060606060608</v>
      </c>
      <c r="T67" s="32" t="s">
        <v>494</v>
      </c>
      <c r="U67" s="32" t="s">
        <v>494</v>
      </c>
      <c r="V67" s="32" t="s">
        <v>476</v>
      </c>
      <c r="W67" s="32"/>
      <c r="X67" s="197"/>
      <c r="Y67" s="197"/>
      <c r="Z67" s="234"/>
      <c r="AA67" s="33"/>
      <c r="AB67" s="240"/>
    </row>
    <row r="68" spans="1:28" ht="123.05" customHeight="1" x14ac:dyDescent="0.2">
      <c r="A68" s="240"/>
      <c r="B68" s="246"/>
      <c r="C68" s="199"/>
      <c r="D68" s="220"/>
      <c r="E68" s="197"/>
      <c r="F68" s="195"/>
      <c r="G68" s="195"/>
      <c r="H68" s="144" t="s">
        <v>477</v>
      </c>
      <c r="I68" s="144">
        <v>35</v>
      </c>
      <c r="J68" s="144">
        <v>0</v>
      </c>
      <c r="K68" s="140">
        <v>0</v>
      </c>
      <c r="L68" s="144">
        <v>0</v>
      </c>
      <c r="M68" s="30">
        <v>0</v>
      </c>
      <c r="N68" s="144">
        <v>35</v>
      </c>
      <c r="O68" s="40">
        <v>28</v>
      </c>
      <c r="P68" s="144">
        <v>35</v>
      </c>
      <c r="Q68" s="30"/>
      <c r="R68" s="143">
        <f t="shared" si="2"/>
        <v>35</v>
      </c>
      <c r="S68" s="31">
        <f t="shared" si="1"/>
        <v>0.8</v>
      </c>
      <c r="T68" s="32" t="s">
        <v>494</v>
      </c>
      <c r="U68" s="32" t="s">
        <v>494</v>
      </c>
      <c r="V68" s="32" t="s">
        <v>478</v>
      </c>
      <c r="W68" s="32"/>
      <c r="X68" s="197"/>
      <c r="Y68" s="197"/>
      <c r="Z68" s="234"/>
      <c r="AA68" s="33"/>
      <c r="AB68" s="240"/>
    </row>
    <row r="69" spans="1:28" ht="123.05" customHeight="1" x14ac:dyDescent="0.2">
      <c r="A69" s="240"/>
      <c r="B69" s="246"/>
      <c r="C69" s="199"/>
      <c r="D69" s="220"/>
      <c r="E69" s="197"/>
      <c r="F69" s="195"/>
      <c r="G69" s="195"/>
      <c r="H69" s="144" t="s">
        <v>466</v>
      </c>
      <c r="I69" s="144">
        <v>6</v>
      </c>
      <c r="J69" s="144">
        <v>0</v>
      </c>
      <c r="K69" s="140">
        <v>0</v>
      </c>
      <c r="L69" s="144">
        <v>0</v>
      </c>
      <c r="M69" s="34">
        <v>0</v>
      </c>
      <c r="N69" s="144">
        <v>0</v>
      </c>
      <c r="O69" s="40">
        <v>0</v>
      </c>
      <c r="P69" s="144">
        <v>6</v>
      </c>
      <c r="Q69" s="30"/>
      <c r="R69" s="143">
        <f t="shared" si="2"/>
        <v>0</v>
      </c>
      <c r="S69" s="31">
        <f t="shared" si="1"/>
        <v>0</v>
      </c>
      <c r="T69" s="32" t="s">
        <v>494</v>
      </c>
      <c r="U69" s="32" t="s">
        <v>494</v>
      </c>
      <c r="V69" s="32" t="s">
        <v>479</v>
      </c>
      <c r="W69" s="32"/>
      <c r="X69" s="197"/>
      <c r="Y69" s="197"/>
      <c r="Z69" s="234"/>
      <c r="AA69" s="33"/>
      <c r="AB69" s="240"/>
    </row>
    <row r="70" spans="1:28" ht="123.05" customHeight="1" x14ac:dyDescent="0.2">
      <c r="A70" s="240"/>
      <c r="B70" s="246"/>
      <c r="C70" s="199"/>
      <c r="D70" s="220"/>
      <c r="E70" s="197"/>
      <c r="F70" s="195"/>
      <c r="G70" s="195"/>
      <c r="H70" s="138" t="s">
        <v>383</v>
      </c>
      <c r="I70" s="153">
        <v>1</v>
      </c>
      <c r="J70" s="153">
        <v>0</v>
      </c>
      <c r="K70" s="154">
        <v>0</v>
      </c>
      <c r="L70" s="153">
        <v>0</v>
      </c>
      <c r="M70" s="154">
        <v>0</v>
      </c>
      <c r="N70" s="153">
        <v>0</v>
      </c>
      <c r="O70" s="40">
        <v>0</v>
      </c>
      <c r="P70" s="153">
        <v>1</v>
      </c>
      <c r="Q70" s="30"/>
      <c r="R70" s="143">
        <f t="shared" si="2"/>
        <v>0</v>
      </c>
      <c r="S70" s="31">
        <f t="shared" si="1"/>
        <v>0</v>
      </c>
      <c r="T70" s="32" t="s">
        <v>280</v>
      </c>
      <c r="U70" s="32" t="s">
        <v>325</v>
      </c>
      <c r="V70" s="32" t="s">
        <v>586</v>
      </c>
      <c r="W70" s="32"/>
      <c r="X70" s="197"/>
      <c r="Y70" s="197"/>
      <c r="Z70" s="234"/>
      <c r="AA70" s="33"/>
      <c r="AB70" s="240"/>
    </row>
    <row r="71" spans="1:28" ht="123.05" customHeight="1" x14ac:dyDescent="0.2">
      <c r="A71" s="240"/>
      <c r="B71" s="246"/>
      <c r="C71" s="199"/>
      <c r="D71" s="220"/>
      <c r="E71" s="197"/>
      <c r="F71" s="195"/>
      <c r="G71" s="195"/>
      <c r="H71" s="138" t="s">
        <v>384</v>
      </c>
      <c r="I71" s="153">
        <v>1</v>
      </c>
      <c r="J71" s="153">
        <v>0</v>
      </c>
      <c r="K71" s="154">
        <v>0</v>
      </c>
      <c r="L71" s="153">
        <v>0</v>
      </c>
      <c r="M71" s="154">
        <v>0</v>
      </c>
      <c r="N71" s="153">
        <v>0</v>
      </c>
      <c r="O71" s="40">
        <v>0</v>
      </c>
      <c r="P71" s="153">
        <v>1</v>
      </c>
      <c r="Q71" s="30"/>
      <c r="R71" s="143">
        <f t="shared" si="2"/>
        <v>0</v>
      </c>
      <c r="S71" s="31">
        <f t="shared" si="1"/>
        <v>0</v>
      </c>
      <c r="T71" s="32" t="s">
        <v>278</v>
      </c>
      <c r="U71" s="32" t="s">
        <v>382</v>
      </c>
      <c r="V71" s="32" t="s">
        <v>587</v>
      </c>
      <c r="W71" s="32"/>
      <c r="X71" s="197"/>
      <c r="Y71" s="197"/>
      <c r="Z71" s="234"/>
      <c r="AA71" s="33"/>
      <c r="AB71" s="240"/>
    </row>
    <row r="72" spans="1:28" ht="123.05" customHeight="1" x14ac:dyDescent="0.2">
      <c r="A72" s="240"/>
      <c r="B72" s="246"/>
      <c r="C72" s="199"/>
      <c r="D72" s="220"/>
      <c r="E72" s="197"/>
      <c r="F72" s="195"/>
      <c r="G72" s="195"/>
      <c r="H72" s="138" t="s">
        <v>385</v>
      </c>
      <c r="I72" s="153">
        <v>1</v>
      </c>
      <c r="J72" s="153">
        <v>0</v>
      </c>
      <c r="K72" s="154">
        <v>0</v>
      </c>
      <c r="L72" s="153">
        <v>0</v>
      </c>
      <c r="M72" s="154">
        <v>0</v>
      </c>
      <c r="N72" s="153">
        <v>0</v>
      </c>
      <c r="O72" s="40">
        <v>0</v>
      </c>
      <c r="P72" s="153">
        <v>1</v>
      </c>
      <c r="Q72" s="30"/>
      <c r="R72" s="143">
        <f t="shared" si="2"/>
        <v>0</v>
      </c>
      <c r="S72" s="31">
        <f t="shared" si="1"/>
        <v>0</v>
      </c>
      <c r="T72" s="32" t="s">
        <v>279</v>
      </c>
      <c r="U72" s="32" t="s">
        <v>370</v>
      </c>
      <c r="V72" s="32" t="s">
        <v>588</v>
      </c>
      <c r="W72" s="32"/>
      <c r="X72" s="197"/>
      <c r="Y72" s="197"/>
      <c r="Z72" s="235"/>
      <c r="AA72" s="33"/>
      <c r="AB72" s="240"/>
    </row>
    <row r="73" spans="1:28" ht="78.05" customHeight="1" x14ac:dyDescent="0.2">
      <c r="A73" s="240"/>
      <c r="B73" s="246"/>
      <c r="C73" s="199" t="s">
        <v>419</v>
      </c>
      <c r="D73" s="157" t="s">
        <v>494</v>
      </c>
      <c r="E73" s="157" t="s">
        <v>494</v>
      </c>
      <c r="F73" s="251" t="s">
        <v>496</v>
      </c>
      <c r="G73" s="103"/>
      <c r="H73" s="117" t="s">
        <v>470</v>
      </c>
      <c r="I73" s="152">
        <v>1</v>
      </c>
      <c r="J73" s="152">
        <v>0</v>
      </c>
      <c r="K73" s="154">
        <v>0</v>
      </c>
      <c r="L73" s="152">
        <v>0</v>
      </c>
      <c r="M73" s="154">
        <v>0</v>
      </c>
      <c r="N73" s="152">
        <v>0</v>
      </c>
      <c r="O73" s="40">
        <v>0</v>
      </c>
      <c r="P73" s="152">
        <v>1</v>
      </c>
      <c r="Q73" s="30"/>
      <c r="R73" s="143">
        <f t="shared" si="2"/>
        <v>0</v>
      </c>
      <c r="S73" s="31">
        <f t="shared" si="1"/>
        <v>0</v>
      </c>
      <c r="T73" s="147" t="s">
        <v>494</v>
      </c>
      <c r="U73" s="147" t="s">
        <v>494</v>
      </c>
      <c r="V73" s="147" t="s">
        <v>480</v>
      </c>
      <c r="W73" s="103"/>
      <c r="X73" s="248" t="s">
        <v>494</v>
      </c>
      <c r="Y73" s="248" t="s">
        <v>494</v>
      </c>
      <c r="Z73" s="236" t="s">
        <v>424</v>
      </c>
      <c r="AA73" s="33"/>
      <c r="AB73" s="240"/>
    </row>
    <row r="74" spans="1:28" ht="78.05" customHeight="1" x14ac:dyDescent="0.2">
      <c r="A74" s="240"/>
      <c r="B74" s="246"/>
      <c r="C74" s="199"/>
      <c r="D74" s="157" t="s">
        <v>494</v>
      </c>
      <c r="E74" s="157" t="s">
        <v>494</v>
      </c>
      <c r="F74" s="252"/>
      <c r="G74" s="103"/>
      <c r="H74" s="138" t="s">
        <v>471</v>
      </c>
      <c r="I74" s="152">
        <v>1</v>
      </c>
      <c r="J74" s="152">
        <v>0</v>
      </c>
      <c r="K74" s="154">
        <v>0</v>
      </c>
      <c r="L74" s="152">
        <v>0</v>
      </c>
      <c r="M74" s="154">
        <v>0</v>
      </c>
      <c r="N74" s="152">
        <v>1</v>
      </c>
      <c r="O74" s="40">
        <v>1</v>
      </c>
      <c r="P74" s="152">
        <v>1</v>
      </c>
      <c r="Q74" s="30"/>
      <c r="R74" s="143">
        <f t="shared" si="2"/>
        <v>1</v>
      </c>
      <c r="S74" s="31">
        <f t="shared" si="1"/>
        <v>1</v>
      </c>
      <c r="T74" s="147" t="s">
        <v>494</v>
      </c>
      <c r="U74" s="147" t="s">
        <v>494</v>
      </c>
      <c r="V74" s="147" t="s">
        <v>589</v>
      </c>
      <c r="W74" s="103"/>
      <c r="X74" s="249"/>
      <c r="Y74" s="249"/>
      <c r="Z74" s="237"/>
      <c r="AA74" s="33"/>
      <c r="AB74" s="240"/>
    </row>
    <row r="75" spans="1:28" ht="78.05" customHeight="1" x14ac:dyDescent="0.2">
      <c r="A75" s="241"/>
      <c r="B75" s="247"/>
      <c r="C75" s="199"/>
      <c r="D75" s="157" t="s">
        <v>494</v>
      </c>
      <c r="E75" s="157" t="s">
        <v>494</v>
      </c>
      <c r="F75" s="253"/>
      <c r="G75" s="103"/>
      <c r="H75" s="138" t="s">
        <v>472</v>
      </c>
      <c r="I75" s="152">
        <v>1</v>
      </c>
      <c r="J75" s="152">
        <v>0</v>
      </c>
      <c r="K75" s="154">
        <v>0</v>
      </c>
      <c r="L75" s="152">
        <v>0</v>
      </c>
      <c r="M75" s="154">
        <v>0</v>
      </c>
      <c r="N75" s="152">
        <v>0</v>
      </c>
      <c r="O75" s="40">
        <v>1</v>
      </c>
      <c r="P75" s="152">
        <v>1</v>
      </c>
      <c r="Q75" s="30"/>
      <c r="R75" s="143">
        <f t="shared" si="2"/>
        <v>0</v>
      </c>
      <c r="S75" s="31">
        <f t="shared" si="1"/>
        <v>1</v>
      </c>
      <c r="T75" s="147" t="s">
        <v>494</v>
      </c>
      <c r="U75" s="147" t="s">
        <v>494</v>
      </c>
      <c r="V75" s="147" t="s">
        <v>481</v>
      </c>
      <c r="W75" s="103"/>
      <c r="X75" s="250"/>
      <c r="Y75" s="250"/>
      <c r="Z75" s="238"/>
      <c r="AA75" s="33"/>
      <c r="AB75" s="241"/>
    </row>
    <row r="76" spans="1:28" ht="83.95" customHeight="1" x14ac:dyDescent="0.2">
      <c r="A76" s="199" t="s">
        <v>125</v>
      </c>
      <c r="B76" s="199" t="s">
        <v>126</v>
      </c>
      <c r="C76" s="199" t="s">
        <v>127</v>
      </c>
      <c r="D76" s="220" t="s">
        <v>257</v>
      </c>
      <c r="E76" s="197" t="s">
        <v>590</v>
      </c>
      <c r="F76" s="195" t="s">
        <v>591</v>
      </c>
      <c r="G76" s="195"/>
      <c r="H76" s="106" t="s">
        <v>154</v>
      </c>
      <c r="I76" s="106">
        <v>12</v>
      </c>
      <c r="J76" s="106">
        <v>0</v>
      </c>
      <c r="K76" s="140">
        <v>1</v>
      </c>
      <c r="L76" s="106">
        <v>1</v>
      </c>
      <c r="M76" s="154">
        <v>4</v>
      </c>
      <c r="N76" s="106">
        <v>4</v>
      </c>
      <c r="O76" s="34">
        <v>5</v>
      </c>
      <c r="P76" s="106">
        <v>12</v>
      </c>
      <c r="Q76" s="30"/>
      <c r="R76" s="143">
        <f t="shared" si="0"/>
        <v>5</v>
      </c>
      <c r="S76" s="31">
        <f t="shared" ref="S76:S81" si="3">O76/P76</f>
        <v>0.41666666666666669</v>
      </c>
      <c r="T76" s="32" t="s">
        <v>235</v>
      </c>
      <c r="U76" s="32" t="s">
        <v>326</v>
      </c>
      <c r="V76" s="32" t="s">
        <v>482</v>
      </c>
      <c r="W76" s="32"/>
      <c r="X76" s="197" t="s">
        <v>274</v>
      </c>
      <c r="Y76" s="197" t="s">
        <v>353</v>
      </c>
      <c r="Z76" s="233" t="s">
        <v>424</v>
      </c>
      <c r="AA76" s="33"/>
      <c r="AB76" s="199" t="s">
        <v>203</v>
      </c>
    </row>
    <row r="77" spans="1:28" ht="83.95" customHeight="1" x14ac:dyDescent="0.2">
      <c r="A77" s="199"/>
      <c r="B77" s="199"/>
      <c r="C77" s="199"/>
      <c r="D77" s="220"/>
      <c r="E77" s="197"/>
      <c r="F77" s="195"/>
      <c r="G77" s="195"/>
      <c r="H77" s="106" t="s">
        <v>173</v>
      </c>
      <c r="I77" s="112">
        <v>1</v>
      </c>
      <c r="J77" s="112">
        <v>7.0000000000000007E-2</v>
      </c>
      <c r="K77" s="113">
        <v>7.0000000000000007E-2</v>
      </c>
      <c r="L77" s="112">
        <v>0.75</v>
      </c>
      <c r="M77" s="30">
        <v>0.75</v>
      </c>
      <c r="N77" s="112">
        <v>0.79</v>
      </c>
      <c r="O77" s="30">
        <v>0.79</v>
      </c>
      <c r="P77" s="112">
        <v>1</v>
      </c>
      <c r="Q77" s="30"/>
      <c r="R77" s="127">
        <f t="shared" ref="R77:R81" si="4">O77</f>
        <v>0.79</v>
      </c>
      <c r="S77" s="31">
        <f t="shared" si="3"/>
        <v>0.79</v>
      </c>
      <c r="T77" s="32" t="s">
        <v>236</v>
      </c>
      <c r="U77" s="32" t="s">
        <v>371</v>
      </c>
      <c r="V77" s="32" t="s">
        <v>483</v>
      </c>
      <c r="W77" s="32"/>
      <c r="X77" s="197"/>
      <c r="Y77" s="197"/>
      <c r="Z77" s="234"/>
      <c r="AA77" s="33"/>
      <c r="AB77" s="199"/>
    </row>
    <row r="78" spans="1:28" ht="77.400000000000006" customHeight="1" x14ac:dyDescent="0.2">
      <c r="A78" s="199"/>
      <c r="B78" s="199"/>
      <c r="C78" s="199"/>
      <c r="D78" s="220"/>
      <c r="E78" s="197"/>
      <c r="F78" s="195"/>
      <c r="G78" s="195"/>
      <c r="H78" s="111" t="s">
        <v>155</v>
      </c>
      <c r="I78" s="117">
        <v>2</v>
      </c>
      <c r="J78" s="117">
        <v>0</v>
      </c>
      <c r="K78" s="148">
        <v>0</v>
      </c>
      <c r="L78" s="117">
        <v>0</v>
      </c>
      <c r="M78" s="148">
        <v>0</v>
      </c>
      <c r="N78" s="117">
        <v>0</v>
      </c>
      <c r="O78" s="34">
        <v>1</v>
      </c>
      <c r="P78" s="117">
        <v>2</v>
      </c>
      <c r="Q78" s="30"/>
      <c r="R78" s="143">
        <f t="shared" si="4"/>
        <v>1</v>
      </c>
      <c r="S78" s="31">
        <f t="shared" si="3"/>
        <v>0.5</v>
      </c>
      <c r="T78" s="32" t="s">
        <v>237</v>
      </c>
      <c r="U78" s="32" t="s">
        <v>372</v>
      </c>
      <c r="V78" s="32" t="s">
        <v>484</v>
      </c>
      <c r="W78" s="32"/>
      <c r="X78" s="197"/>
      <c r="Y78" s="197"/>
      <c r="Z78" s="235"/>
      <c r="AA78" s="33"/>
      <c r="AB78" s="106" t="s">
        <v>204</v>
      </c>
    </row>
    <row r="79" spans="1:28" ht="239.1" customHeight="1" x14ac:dyDescent="0.2">
      <c r="A79" s="199" t="s">
        <v>128</v>
      </c>
      <c r="B79" s="199" t="s">
        <v>129</v>
      </c>
      <c r="C79" s="199" t="s">
        <v>130</v>
      </c>
      <c r="D79" s="220" t="s">
        <v>289</v>
      </c>
      <c r="E79" s="197" t="s">
        <v>397</v>
      </c>
      <c r="F79" s="195" t="s">
        <v>592</v>
      </c>
      <c r="G79" s="195"/>
      <c r="H79" s="111" t="s">
        <v>88</v>
      </c>
      <c r="I79" s="112" t="s">
        <v>156</v>
      </c>
      <c r="J79" s="112" t="s">
        <v>174</v>
      </c>
      <c r="K79" s="113" t="s">
        <v>174</v>
      </c>
      <c r="L79" s="112" t="s">
        <v>174</v>
      </c>
      <c r="M79" s="113" t="s">
        <v>174</v>
      </c>
      <c r="N79" s="155">
        <v>7</v>
      </c>
      <c r="O79" s="41">
        <v>7</v>
      </c>
      <c r="P79" s="155">
        <v>7</v>
      </c>
      <c r="Q79" s="41"/>
      <c r="R79" s="143">
        <f t="shared" si="4"/>
        <v>7</v>
      </c>
      <c r="S79" s="31">
        <f t="shared" si="3"/>
        <v>1</v>
      </c>
      <c r="T79" s="32" t="s">
        <v>501</v>
      </c>
      <c r="U79" s="32" t="s">
        <v>501</v>
      </c>
      <c r="V79" s="32" t="s">
        <v>485</v>
      </c>
      <c r="W79" s="32"/>
      <c r="X79" s="32" t="s">
        <v>261</v>
      </c>
      <c r="Y79" s="94" t="s">
        <v>261</v>
      </c>
      <c r="Z79" s="159" t="s">
        <v>502</v>
      </c>
      <c r="AA79" s="33"/>
      <c r="AB79" s="199" t="s">
        <v>205</v>
      </c>
    </row>
    <row r="80" spans="1:28" ht="136.15" customHeight="1" x14ac:dyDescent="0.2">
      <c r="A80" s="199"/>
      <c r="B80" s="199"/>
      <c r="C80" s="199"/>
      <c r="D80" s="220"/>
      <c r="E80" s="197"/>
      <c r="F80" s="195"/>
      <c r="G80" s="195"/>
      <c r="H80" s="106" t="s">
        <v>157</v>
      </c>
      <c r="I80" s="112">
        <v>1</v>
      </c>
      <c r="J80" s="112">
        <v>0.25</v>
      </c>
      <c r="K80" s="113">
        <v>0.25</v>
      </c>
      <c r="L80" s="112">
        <v>0.5</v>
      </c>
      <c r="M80" s="113">
        <v>0.5</v>
      </c>
      <c r="N80" s="112">
        <v>0.75</v>
      </c>
      <c r="O80" s="30">
        <v>0.75</v>
      </c>
      <c r="P80" s="112">
        <v>1</v>
      </c>
      <c r="Q80" s="30"/>
      <c r="R80" s="127">
        <f t="shared" si="4"/>
        <v>0.75</v>
      </c>
      <c r="S80" s="31">
        <f t="shared" si="3"/>
        <v>0.75</v>
      </c>
      <c r="T80" s="32" t="s">
        <v>206</v>
      </c>
      <c r="U80" s="32" t="s">
        <v>327</v>
      </c>
      <c r="V80" s="32" t="s">
        <v>486</v>
      </c>
      <c r="W80" s="32"/>
      <c r="X80" s="197" t="s">
        <v>274</v>
      </c>
      <c r="Y80" s="197" t="s">
        <v>376</v>
      </c>
      <c r="Z80" s="200" t="s">
        <v>497</v>
      </c>
      <c r="AA80" s="33"/>
      <c r="AB80" s="199"/>
    </row>
    <row r="81" spans="1:28" ht="115.85" customHeight="1" x14ac:dyDescent="0.2">
      <c r="A81" s="199"/>
      <c r="B81" s="199"/>
      <c r="C81" s="199"/>
      <c r="D81" s="220"/>
      <c r="E81" s="197"/>
      <c r="F81" s="195"/>
      <c r="G81" s="195"/>
      <c r="H81" s="106" t="s">
        <v>158</v>
      </c>
      <c r="I81" s="112">
        <v>1</v>
      </c>
      <c r="J81" s="112">
        <v>0.25</v>
      </c>
      <c r="K81" s="113">
        <v>0.25</v>
      </c>
      <c r="L81" s="112">
        <v>0.5</v>
      </c>
      <c r="M81" s="113">
        <v>0.5</v>
      </c>
      <c r="N81" s="112">
        <v>0.75</v>
      </c>
      <c r="O81" s="30">
        <v>0.75</v>
      </c>
      <c r="P81" s="112">
        <v>1</v>
      </c>
      <c r="Q81" s="30"/>
      <c r="R81" s="127">
        <f t="shared" si="4"/>
        <v>0.75</v>
      </c>
      <c r="S81" s="31">
        <f t="shared" si="3"/>
        <v>0.75</v>
      </c>
      <c r="T81" s="32" t="s">
        <v>275</v>
      </c>
      <c r="U81" s="32" t="s">
        <v>373</v>
      </c>
      <c r="V81" s="32" t="s">
        <v>487</v>
      </c>
      <c r="W81" s="32"/>
      <c r="X81" s="197"/>
      <c r="Y81" s="197"/>
      <c r="Z81" s="200"/>
      <c r="AA81" s="33"/>
      <c r="AB81" s="199"/>
    </row>
  </sheetData>
  <autoFilter ref="A8:AB81" xr:uid="{00000000-0001-0000-0500-000000000000}">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158">
    <mergeCell ref="A79:A81"/>
    <mergeCell ref="X76:X78"/>
    <mergeCell ref="X80:X81"/>
    <mergeCell ref="X42:X43"/>
    <mergeCell ref="X65:X72"/>
    <mergeCell ref="Y65:Y72"/>
    <mergeCell ref="Y76:Y78"/>
    <mergeCell ref="Y80:Y81"/>
    <mergeCell ref="X46:X55"/>
    <mergeCell ref="X57:X58"/>
    <mergeCell ref="F42:F43"/>
    <mergeCell ref="G42:G43"/>
    <mergeCell ref="F79:F81"/>
    <mergeCell ref="G79:G81"/>
    <mergeCell ref="F65:F72"/>
    <mergeCell ref="G65:G72"/>
    <mergeCell ref="C73:C75"/>
    <mergeCell ref="B65:B75"/>
    <mergeCell ref="A65:A75"/>
    <mergeCell ref="X73:X75"/>
    <mergeCell ref="Y73:Y75"/>
    <mergeCell ref="F73:F75"/>
    <mergeCell ref="AB76:AB77"/>
    <mergeCell ref="AB79:AB81"/>
    <mergeCell ref="AB42:AB43"/>
    <mergeCell ref="AB44:AB45"/>
    <mergeCell ref="AB46:AB55"/>
    <mergeCell ref="AB57:AB59"/>
    <mergeCell ref="AB62:AB64"/>
    <mergeCell ref="B79:B81"/>
    <mergeCell ref="E65:E72"/>
    <mergeCell ref="E57:E58"/>
    <mergeCell ref="E79:E81"/>
    <mergeCell ref="E76:E78"/>
    <mergeCell ref="F76:F78"/>
    <mergeCell ref="G76:G78"/>
    <mergeCell ref="Z65:Z72"/>
    <mergeCell ref="Z73:Z75"/>
    <mergeCell ref="Z76:Z78"/>
    <mergeCell ref="Z80:Z81"/>
    <mergeCell ref="AB65:AB75"/>
    <mergeCell ref="D65:D72"/>
    <mergeCell ref="F57:F58"/>
    <mergeCell ref="G57:G58"/>
    <mergeCell ref="C57:C58"/>
    <mergeCell ref="E11:E12"/>
    <mergeCell ref="E24:E30"/>
    <mergeCell ref="D15:D16"/>
    <mergeCell ref="D18:D23"/>
    <mergeCell ref="AB31:AB41"/>
    <mergeCell ref="Y37:Y41"/>
    <mergeCell ref="Y42:Y43"/>
    <mergeCell ref="Y46:Y55"/>
    <mergeCell ref="Y57:Y58"/>
    <mergeCell ref="X31:X32"/>
    <mergeCell ref="Y31:Y32"/>
    <mergeCell ref="X37:X41"/>
    <mergeCell ref="Z31:Z32"/>
    <mergeCell ref="Z37:Z41"/>
    <mergeCell ref="Z42:Z43"/>
    <mergeCell ref="Z46:Z55"/>
    <mergeCell ref="Z57:Z58"/>
    <mergeCell ref="D34:D36"/>
    <mergeCell ref="E34:E36"/>
    <mergeCell ref="F34:F36"/>
    <mergeCell ref="G34:G36"/>
    <mergeCell ref="E15:E16"/>
    <mergeCell ref="E18:E23"/>
    <mergeCell ref="G24:G30"/>
    <mergeCell ref="E31:E32"/>
    <mergeCell ref="F31:F32"/>
    <mergeCell ref="G31:G32"/>
    <mergeCell ref="F46:F55"/>
    <mergeCell ref="G46:G55"/>
    <mergeCell ref="F37:F41"/>
    <mergeCell ref="G37:G41"/>
    <mergeCell ref="E42:E43"/>
    <mergeCell ref="E37:E41"/>
    <mergeCell ref="E46:E55"/>
    <mergeCell ref="A11:A14"/>
    <mergeCell ref="B11:B14"/>
    <mergeCell ref="D37:D41"/>
    <mergeCell ref="D42:D43"/>
    <mergeCell ref="D46:D55"/>
    <mergeCell ref="D57:D58"/>
    <mergeCell ref="D76:D78"/>
    <mergeCell ref="D79:D81"/>
    <mergeCell ref="A76:A78"/>
    <mergeCell ref="B76:B78"/>
    <mergeCell ref="C76:C78"/>
    <mergeCell ref="C79:C81"/>
    <mergeCell ref="A62:A64"/>
    <mergeCell ref="B62:B64"/>
    <mergeCell ref="C65:C72"/>
    <mergeCell ref="A42:A45"/>
    <mergeCell ref="B42:B45"/>
    <mergeCell ref="C42:C43"/>
    <mergeCell ref="A46:A61"/>
    <mergeCell ref="B46:B61"/>
    <mergeCell ref="C46:C55"/>
    <mergeCell ref="D11:D12"/>
    <mergeCell ref="A15:A17"/>
    <mergeCell ref="B15:B17"/>
    <mergeCell ref="C15:C16"/>
    <mergeCell ref="A18:A41"/>
    <mergeCell ref="B18:B41"/>
    <mergeCell ref="C18:C23"/>
    <mergeCell ref="C24:C30"/>
    <mergeCell ref="C31:C32"/>
    <mergeCell ref="C37:C41"/>
    <mergeCell ref="C34:C36"/>
    <mergeCell ref="A2:A4"/>
    <mergeCell ref="A6:AB6"/>
    <mergeCell ref="B7:AA7"/>
    <mergeCell ref="A8:A10"/>
    <mergeCell ref="Y8:Y10"/>
    <mergeCell ref="Z8:Z10"/>
    <mergeCell ref="AA8:AA10"/>
    <mergeCell ref="H8:W8"/>
    <mergeCell ref="B8:G8"/>
    <mergeCell ref="B2:Z4"/>
    <mergeCell ref="D24:D30"/>
    <mergeCell ref="D31:D32"/>
    <mergeCell ref="C11:C12"/>
    <mergeCell ref="AB24:AB30"/>
    <mergeCell ref="G11:G12"/>
    <mergeCell ref="F15:F16"/>
    <mergeCell ref="B9:B10"/>
    <mergeCell ref="C9:C10"/>
    <mergeCell ref="H9:H10"/>
    <mergeCell ref="I9:I10"/>
    <mergeCell ref="R9:R10"/>
    <mergeCell ref="S9:S10"/>
    <mergeCell ref="D9:D10"/>
    <mergeCell ref="E9:E10"/>
    <mergeCell ref="F9:F10"/>
    <mergeCell ref="G9:G10"/>
    <mergeCell ref="G15:G16"/>
    <mergeCell ref="F18:F23"/>
    <mergeCell ref="G18:G23"/>
    <mergeCell ref="F11:F12"/>
    <mergeCell ref="F24:F30"/>
    <mergeCell ref="X18:X23"/>
    <mergeCell ref="X24:X30"/>
    <mergeCell ref="AB8:AB10"/>
    <mergeCell ref="AB11:AB13"/>
    <mergeCell ref="AB15:AB17"/>
    <mergeCell ref="AB18:AB23"/>
    <mergeCell ref="Y18:Y23"/>
    <mergeCell ref="Y24:Y30"/>
    <mergeCell ref="X8:X10"/>
    <mergeCell ref="Z18:Z23"/>
    <mergeCell ref="Z24:Z30"/>
    <mergeCell ref="V9:V10"/>
    <mergeCell ref="U9:U10"/>
    <mergeCell ref="W9:W10"/>
    <mergeCell ref="J9:Q9"/>
    <mergeCell ref="T9:T10"/>
  </mergeCells>
  <phoneticPr fontId="4" type="noConversion"/>
  <printOptions horizontalCentered="1" verticalCentered="1"/>
  <pageMargins left="0.70866141732283472" right="0.70866141732283472" top="0.74803149606299213" bottom="0.74803149606299213" header="0" footer="0"/>
  <pageSetup scal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809"/>
  <sheetViews>
    <sheetView workbookViewId="0">
      <selection activeCell="B7" sqref="B7"/>
    </sheetView>
  </sheetViews>
  <sheetFormatPr baseColWidth="10" defaultColWidth="14.44140625" defaultRowHeight="15.05" customHeight="1" x14ac:dyDescent="0.2"/>
  <cols>
    <col min="1" max="1" width="16.109375" style="88" customWidth="1"/>
    <col min="2" max="2" width="99.44140625" style="88" customWidth="1"/>
    <col min="3" max="3" width="29.88671875" style="88" customWidth="1"/>
    <col min="4" max="4" width="18" style="88" customWidth="1"/>
    <col min="5" max="26" width="15" style="88" customWidth="1"/>
    <col min="27" max="16384" width="14.44140625" style="88"/>
  </cols>
  <sheetData>
    <row r="1" spans="1:26" ht="16.55" customHeight="1" x14ac:dyDescent="0.2">
      <c r="A1" s="254" t="s">
        <v>24</v>
      </c>
      <c r="B1" s="255"/>
      <c r="C1" s="255"/>
      <c r="D1" s="256"/>
    </row>
    <row r="2" spans="1:26" ht="16.55" customHeight="1" x14ac:dyDescent="0.2"/>
    <row r="3" spans="1:26" s="18" customFormat="1" ht="16.55" customHeight="1" x14ac:dyDescent="0.2">
      <c r="A3" s="86" t="s">
        <v>25</v>
      </c>
      <c r="B3" s="86" t="s">
        <v>26</v>
      </c>
      <c r="C3" s="87" t="s">
        <v>27</v>
      </c>
      <c r="D3" s="86" t="s">
        <v>28</v>
      </c>
    </row>
    <row r="4" spans="1:26" ht="33.75" customHeight="1" x14ac:dyDescent="0.2">
      <c r="A4" s="89">
        <v>45411</v>
      </c>
      <c r="B4" s="90" t="s">
        <v>49</v>
      </c>
      <c r="C4" s="91" t="s">
        <v>36</v>
      </c>
      <c r="D4" s="92" t="s">
        <v>37</v>
      </c>
    </row>
    <row r="5" spans="1:26" ht="38.450000000000003" customHeight="1" x14ac:dyDescent="0.2">
      <c r="A5" s="89">
        <v>45411</v>
      </c>
      <c r="B5" s="90" t="s">
        <v>45</v>
      </c>
      <c r="C5" s="91" t="s">
        <v>36</v>
      </c>
      <c r="D5" s="92" t="s">
        <v>37</v>
      </c>
      <c r="E5" s="93"/>
      <c r="F5" s="93"/>
      <c r="G5" s="93"/>
      <c r="H5" s="93"/>
      <c r="I5" s="93"/>
      <c r="J5" s="93"/>
      <c r="K5" s="93"/>
      <c r="L5" s="93"/>
      <c r="M5" s="93"/>
      <c r="N5" s="93"/>
      <c r="O5" s="93"/>
      <c r="P5" s="93"/>
      <c r="Q5" s="93"/>
      <c r="R5" s="93"/>
      <c r="S5" s="93"/>
      <c r="T5" s="93"/>
      <c r="U5" s="93"/>
      <c r="V5" s="93"/>
      <c r="W5" s="93"/>
      <c r="X5" s="93"/>
      <c r="Y5" s="93"/>
      <c r="Z5" s="93"/>
    </row>
    <row r="6" spans="1:26" ht="28" customHeight="1" x14ac:dyDescent="0.2">
      <c r="A6" s="89">
        <v>45411</v>
      </c>
      <c r="B6" s="90" t="s">
        <v>46</v>
      </c>
      <c r="C6" s="91" t="s">
        <v>36</v>
      </c>
      <c r="D6" s="92" t="s">
        <v>37</v>
      </c>
      <c r="E6" s="93"/>
      <c r="F6" s="93"/>
      <c r="G6" s="93"/>
      <c r="H6" s="93"/>
      <c r="I6" s="93"/>
      <c r="J6" s="93"/>
      <c r="K6" s="93"/>
      <c r="L6" s="93"/>
      <c r="M6" s="93"/>
      <c r="N6" s="93"/>
      <c r="O6" s="93"/>
      <c r="P6" s="93"/>
      <c r="Q6" s="93"/>
      <c r="R6" s="93"/>
      <c r="S6" s="93"/>
      <c r="T6" s="93"/>
      <c r="U6" s="93"/>
      <c r="V6" s="93"/>
      <c r="W6" s="93"/>
      <c r="X6" s="93"/>
      <c r="Y6" s="93"/>
      <c r="Z6" s="93"/>
    </row>
    <row r="7" spans="1:26" ht="35.35" x14ac:dyDescent="0.2">
      <c r="A7" s="89">
        <v>45411</v>
      </c>
      <c r="B7" s="90" t="s">
        <v>43</v>
      </c>
      <c r="C7" s="91" t="s">
        <v>36</v>
      </c>
      <c r="D7" s="92" t="s">
        <v>37</v>
      </c>
      <c r="E7" s="93"/>
      <c r="F7" s="93"/>
      <c r="G7" s="93"/>
      <c r="H7" s="93"/>
      <c r="I7" s="93"/>
      <c r="J7" s="93"/>
      <c r="K7" s="93"/>
      <c r="L7" s="93"/>
      <c r="M7" s="93"/>
      <c r="N7" s="93"/>
      <c r="O7" s="93"/>
      <c r="P7" s="93"/>
      <c r="Q7" s="93"/>
      <c r="R7" s="93"/>
      <c r="S7" s="93"/>
      <c r="T7" s="93"/>
      <c r="U7" s="93"/>
      <c r="V7" s="93"/>
      <c r="W7" s="93"/>
      <c r="X7" s="93"/>
      <c r="Y7" s="93"/>
      <c r="Z7" s="93"/>
    </row>
    <row r="8" spans="1:26" ht="36.65" customHeight="1" x14ac:dyDescent="0.2">
      <c r="A8" s="89">
        <v>45411</v>
      </c>
      <c r="B8" s="90" t="s">
        <v>44</v>
      </c>
      <c r="C8" s="91" t="s">
        <v>36</v>
      </c>
      <c r="D8" s="92" t="s">
        <v>37</v>
      </c>
      <c r="E8" s="93"/>
      <c r="F8" s="93"/>
      <c r="G8" s="93"/>
      <c r="H8" s="93"/>
      <c r="I8" s="93"/>
      <c r="J8" s="93"/>
      <c r="K8" s="93"/>
      <c r="L8" s="93"/>
      <c r="M8" s="93"/>
      <c r="N8" s="93"/>
      <c r="O8" s="93"/>
      <c r="P8" s="93"/>
      <c r="Q8" s="93"/>
      <c r="R8" s="93"/>
      <c r="S8" s="93"/>
      <c r="T8" s="93"/>
      <c r="U8" s="93"/>
      <c r="V8" s="93"/>
      <c r="W8" s="93"/>
      <c r="X8" s="93"/>
      <c r="Y8" s="93"/>
      <c r="Z8" s="93"/>
    </row>
    <row r="9" spans="1:26" ht="38.450000000000003" customHeight="1" x14ac:dyDescent="0.2">
      <c r="A9" s="89">
        <v>45411</v>
      </c>
      <c r="B9" s="90" t="s">
        <v>38</v>
      </c>
      <c r="C9" s="91" t="s">
        <v>36</v>
      </c>
      <c r="D9" s="92" t="s">
        <v>37</v>
      </c>
      <c r="E9" s="93"/>
      <c r="F9" s="93"/>
      <c r="G9" s="93"/>
      <c r="H9" s="93"/>
      <c r="I9" s="93"/>
      <c r="J9" s="93"/>
      <c r="K9" s="93"/>
      <c r="L9" s="93"/>
      <c r="M9" s="93"/>
      <c r="N9" s="93"/>
      <c r="O9" s="93"/>
      <c r="P9" s="93"/>
      <c r="Q9" s="93"/>
      <c r="R9" s="93"/>
      <c r="S9" s="93"/>
      <c r="T9" s="93"/>
      <c r="U9" s="93"/>
      <c r="V9" s="93"/>
      <c r="W9" s="93"/>
      <c r="X9" s="93"/>
      <c r="Y9" s="93"/>
      <c r="Z9" s="93"/>
    </row>
    <row r="10" spans="1:26" ht="28.5" customHeight="1" x14ac:dyDescent="0.2">
      <c r="A10" s="89">
        <v>45411</v>
      </c>
      <c r="B10" s="90" t="s">
        <v>47</v>
      </c>
      <c r="C10" s="91" t="s">
        <v>36</v>
      </c>
      <c r="D10" s="92" t="s">
        <v>37</v>
      </c>
      <c r="E10" s="93"/>
      <c r="F10" s="93"/>
      <c r="G10" s="93"/>
      <c r="H10" s="93"/>
      <c r="I10" s="93"/>
      <c r="J10" s="93"/>
      <c r="K10" s="93"/>
      <c r="L10" s="93"/>
      <c r="M10" s="93"/>
      <c r="N10" s="93"/>
      <c r="O10" s="93"/>
      <c r="P10" s="93"/>
      <c r="Q10" s="93"/>
      <c r="R10" s="93"/>
      <c r="S10" s="93"/>
      <c r="T10" s="93"/>
      <c r="U10" s="93"/>
      <c r="V10" s="93"/>
      <c r="W10" s="93"/>
      <c r="X10" s="93"/>
      <c r="Y10" s="93"/>
      <c r="Z10" s="93"/>
    </row>
    <row r="11" spans="1:26" ht="29.95" customHeight="1" x14ac:dyDescent="0.2">
      <c r="A11" s="89">
        <v>45411</v>
      </c>
      <c r="B11" s="90" t="s">
        <v>48</v>
      </c>
      <c r="C11" s="91" t="s">
        <v>36</v>
      </c>
      <c r="D11" s="92" t="s">
        <v>37</v>
      </c>
      <c r="E11" s="93"/>
      <c r="F11" s="93"/>
      <c r="G11" s="93"/>
      <c r="H11" s="93"/>
      <c r="I11" s="93"/>
      <c r="J11" s="93"/>
      <c r="K11" s="93"/>
      <c r="L11" s="93"/>
      <c r="M11" s="93"/>
      <c r="N11" s="93"/>
      <c r="O11" s="93"/>
      <c r="P11" s="93"/>
      <c r="Q11" s="93"/>
      <c r="R11" s="93"/>
      <c r="S11" s="93"/>
      <c r="T11" s="93"/>
      <c r="U11" s="93"/>
      <c r="V11" s="93"/>
      <c r="W11" s="93"/>
      <c r="X11" s="93"/>
      <c r="Y11" s="93"/>
      <c r="Z11" s="93"/>
    </row>
    <row r="12" spans="1:26" ht="29.95" customHeight="1" x14ac:dyDescent="0.2">
      <c r="A12" s="89">
        <v>45411</v>
      </c>
      <c r="B12" s="90" t="s">
        <v>42</v>
      </c>
      <c r="C12" s="91" t="s">
        <v>36</v>
      </c>
      <c r="D12" s="92" t="s">
        <v>37</v>
      </c>
      <c r="E12" s="93"/>
      <c r="F12" s="93"/>
      <c r="G12" s="93"/>
      <c r="H12" s="93"/>
      <c r="I12" s="93"/>
      <c r="J12" s="93"/>
      <c r="K12" s="93"/>
      <c r="L12" s="93"/>
      <c r="M12" s="93"/>
      <c r="N12" s="93"/>
      <c r="O12" s="93"/>
      <c r="P12" s="93"/>
      <c r="Q12" s="93"/>
      <c r="R12" s="93"/>
      <c r="S12" s="93"/>
      <c r="T12" s="93"/>
      <c r="U12" s="93"/>
      <c r="V12" s="93"/>
      <c r="W12" s="93"/>
      <c r="X12" s="93"/>
      <c r="Y12" s="93"/>
      <c r="Z12" s="93"/>
    </row>
    <row r="13" spans="1:26" ht="45.65" customHeight="1" x14ac:dyDescent="0.2">
      <c r="A13" s="89">
        <v>45411</v>
      </c>
      <c r="B13" s="90" t="s">
        <v>50</v>
      </c>
      <c r="C13" s="91" t="s">
        <v>36</v>
      </c>
      <c r="D13" s="92" t="s">
        <v>37</v>
      </c>
    </row>
    <row r="14" spans="1:26" ht="51.75" customHeight="1" x14ac:dyDescent="0.2">
      <c r="A14" s="89">
        <v>45411</v>
      </c>
      <c r="B14" s="90" t="s">
        <v>51</v>
      </c>
      <c r="C14" s="91" t="s">
        <v>36</v>
      </c>
      <c r="D14" s="92" t="s">
        <v>37</v>
      </c>
    </row>
    <row r="15" spans="1:26" ht="16.55" customHeight="1" x14ac:dyDescent="0.2"/>
    <row r="16" spans="1:26" ht="16.55" customHeight="1" x14ac:dyDescent="0.2"/>
    <row r="17" ht="16.55" customHeight="1" x14ac:dyDescent="0.2"/>
    <row r="18" ht="16.55" customHeight="1" x14ac:dyDescent="0.2"/>
    <row r="19" ht="16.55" customHeight="1" x14ac:dyDescent="0.2"/>
    <row r="20" ht="16.55" customHeight="1" x14ac:dyDescent="0.2"/>
    <row r="21" ht="16.55" customHeight="1" x14ac:dyDescent="0.2"/>
    <row r="22" ht="16.55" customHeight="1" x14ac:dyDescent="0.2"/>
    <row r="23" ht="16.55" customHeight="1" x14ac:dyDescent="0.2"/>
    <row r="24" ht="16.55" customHeight="1" x14ac:dyDescent="0.2"/>
    <row r="25" ht="16.55" customHeight="1" x14ac:dyDescent="0.2"/>
    <row r="26" ht="16.55" customHeight="1" x14ac:dyDescent="0.2"/>
    <row r="27" ht="16.55" customHeight="1" x14ac:dyDescent="0.2"/>
    <row r="28" ht="16.55" customHeight="1" x14ac:dyDescent="0.2"/>
    <row r="29" ht="16.55" customHeight="1" x14ac:dyDescent="0.2"/>
    <row r="30" ht="16.55" customHeight="1" x14ac:dyDescent="0.2"/>
    <row r="31" ht="16.55" customHeight="1" x14ac:dyDescent="0.2"/>
    <row r="32" ht="16.55" customHeight="1" x14ac:dyDescent="0.2"/>
    <row r="33" ht="16.55" customHeight="1" x14ac:dyDescent="0.2"/>
    <row r="34" ht="16.55" customHeight="1" x14ac:dyDescent="0.2"/>
    <row r="35" ht="16.55" customHeight="1" x14ac:dyDescent="0.2"/>
    <row r="36" ht="16.55" customHeight="1" x14ac:dyDescent="0.2"/>
    <row r="37" ht="16.55" customHeight="1" x14ac:dyDescent="0.2"/>
    <row r="38" ht="16.55" customHeight="1" x14ac:dyDescent="0.2"/>
    <row r="39" ht="16.55" customHeight="1" x14ac:dyDescent="0.2"/>
    <row r="40" ht="16.55" customHeight="1" x14ac:dyDescent="0.2"/>
    <row r="41" ht="16.55" customHeight="1" x14ac:dyDescent="0.2"/>
    <row r="42" ht="16.55" customHeight="1" x14ac:dyDescent="0.2"/>
    <row r="43" ht="16.55" customHeight="1" x14ac:dyDescent="0.2"/>
    <row r="44" ht="16.55" customHeight="1" x14ac:dyDescent="0.2"/>
    <row r="45" ht="16.55" customHeight="1" x14ac:dyDescent="0.2"/>
    <row r="46" ht="16.55" customHeight="1" x14ac:dyDescent="0.2"/>
    <row r="47" ht="16.55" customHeight="1" x14ac:dyDescent="0.2"/>
    <row r="48" ht="16.55" customHeight="1" x14ac:dyDescent="0.2"/>
    <row r="49" ht="16.55" customHeight="1" x14ac:dyDescent="0.2"/>
    <row r="50" ht="16.55" customHeight="1" x14ac:dyDescent="0.2"/>
    <row r="51" ht="16.55" customHeight="1" x14ac:dyDescent="0.2"/>
    <row r="52" ht="16.55" customHeight="1" x14ac:dyDescent="0.2"/>
    <row r="53" ht="16.55" customHeight="1" x14ac:dyDescent="0.2"/>
    <row r="54" ht="16.55" customHeight="1" x14ac:dyDescent="0.2"/>
    <row r="55" ht="16.55" customHeight="1" x14ac:dyDescent="0.2"/>
    <row r="56" ht="16.55" customHeight="1" x14ac:dyDescent="0.2"/>
    <row r="57" ht="16.55" customHeight="1" x14ac:dyDescent="0.2"/>
    <row r="58" ht="16.55" customHeight="1" x14ac:dyDescent="0.2"/>
    <row r="59" ht="16.55" customHeight="1" x14ac:dyDescent="0.2"/>
    <row r="60" ht="16.55" customHeight="1" x14ac:dyDescent="0.2"/>
    <row r="61" ht="16.55" customHeight="1" x14ac:dyDescent="0.2"/>
    <row r="62" ht="16.55" customHeight="1" x14ac:dyDescent="0.2"/>
    <row r="63" ht="16.55" customHeight="1" x14ac:dyDescent="0.2"/>
    <row r="64" ht="16.55" customHeight="1" x14ac:dyDescent="0.2"/>
    <row r="65" ht="16.55" customHeight="1" x14ac:dyDescent="0.2"/>
    <row r="66" ht="16.55" customHeight="1" x14ac:dyDescent="0.2"/>
    <row r="67" ht="16.55" customHeight="1" x14ac:dyDescent="0.2"/>
    <row r="68" ht="16.55" customHeight="1" x14ac:dyDescent="0.2"/>
    <row r="69" ht="16.55" customHeight="1" x14ac:dyDescent="0.2"/>
    <row r="70" ht="16.55" customHeight="1" x14ac:dyDescent="0.2"/>
    <row r="71" ht="16.55" customHeight="1" x14ac:dyDescent="0.2"/>
    <row r="72" ht="16.55" customHeight="1" x14ac:dyDescent="0.2"/>
    <row r="73" ht="16.55" customHeight="1" x14ac:dyDescent="0.2"/>
    <row r="74" ht="16.55" customHeight="1" x14ac:dyDescent="0.2"/>
    <row r="75" ht="16.55" customHeight="1" x14ac:dyDescent="0.2"/>
    <row r="76" ht="16.55" customHeight="1" x14ac:dyDescent="0.2"/>
    <row r="77" ht="16.55" customHeight="1" x14ac:dyDescent="0.2"/>
    <row r="78" ht="16.55" customHeight="1" x14ac:dyDescent="0.2"/>
    <row r="79" ht="16.55" customHeight="1" x14ac:dyDescent="0.2"/>
    <row r="80" ht="16.55" customHeight="1" x14ac:dyDescent="0.2"/>
    <row r="81" ht="16.55" customHeight="1" x14ac:dyDescent="0.2"/>
    <row r="82" ht="16.55" customHeight="1" x14ac:dyDescent="0.2"/>
    <row r="83" ht="16.55" customHeight="1" x14ac:dyDescent="0.2"/>
    <row r="84" ht="16.55" customHeight="1" x14ac:dyDescent="0.2"/>
    <row r="85" ht="16.55" customHeight="1" x14ac:dyDescent="0.2"/>
    <row r="86" ht="16.55" customHeight="1" x14ac:dyDescent="0.2"/>
    <row r="87" ht="16.55" customHeight="1" x14ac:dyDescent="0.2"/>
    <row r="88" ht="16.55" customHeight="1" x14ac:dyDescent="0.2"/>
    <row r="89" ht="16.55" customHeight="1" x14ac:dyDescent="0.2"/>
    <row r="90" ht="16.55" customHeight="1" x14ac:dyDescent="0.2"/>
    <row r="91" ht="16.55" customHeight="1" x14ac:dyDescent="0.2"/>
    <row r="92" ht="16.55" customHeight="1" x14ac:dyDescent="0.2"/>
    <row r="93" ht="16.55" customHeight="1" x14ac:dyDescent="0.2"/>
    <row r="94" ht="16.55" customHeight="1" x14ac:dyDescent="0.2"/>
    <row r="95" ht="16.55" customHeight="1" x14ac:dyDescent="0.2"/>
    <row r="96" ht="16.55" customHeight="1" x14ac:dyDescent="0.2"/>
    <row r="97" ht="16.55" customHeight="1" x14ac:dyDescent="0.2"/>
    <row r="98" ht="16.55" customHeight="1" x14ac:dyDescent="0.2"/>
    <row r="99" ht="16.55" customHeight="1" x14ac:dyDescent="0.2"/>
    <row r="100" ht="16.55" customHeight="1" x14ac:dyDescent="0.2"/>
    <row r="101" ht="16.55" customHeight="1" x14ac:dyDescent="0.2"/>
    <row r="102" ht="16.55" customHeight="1" x14ac:dyDescent="0.2"/>
    <row r="103" ht="16.55" customHeight="1" x14ac:dyDescent="0.2"/>
    <row r="104" ht="16.55" customHeight="1" x14ac:dyDescent="0.2"/>
    <row r="105" ht="16.55" customHeight="1" x14ac:dyDescent="0.2"/>
    <row r="106" ht="16.55" customHeight="1" x14ac:dyDescent="0.2"/>
    <row r="107" ht="16.55" customHeight="1" x14ac:dyDescent="0.2"/>
    <row r="108" ht="16.55" customHeight="1" x14ac:dyDescent="0.2"/>
    <row r="109" ht="16.55" customHeight="1" x14ac:dyDescent="0.2"/>
    <row r="110" ht="16.55" customHeight="1" x14ac:dyDescent="0.2"/>
    <row r="111" ht="16.55" customHeight="1" x14ac:dyDescent="0.2"/>
    <row r="112" ht="16.55" customHeight="1" x14ac:dyDescent="0.2"/>
    <row r="113" ht="16.55" customHeight="1" x14ac:dyDescent="0.2"/>
    <row r="114" ht="16.55" customHeight="1" x14ac:dyDescent="0.2"/>
    <row r="115" ht="16.55" customHeight="1" x14ac:dyDescent="0.2"/>
    <row r="116" ht="16.55" customHeight="1" x14ac:dyDescent="0.2"/>
    <row r="117" ht="16.55" customHeight="1" x14ac:dyDescent="0.2"/>
    <row r="118" ht="16.55" customHeight="1" x14ac:dyDescent="0.2"/>
    <row r="119" ht="16.55" customHeight="1" x14ac:dyDescent="0.2"/>
    <row r="120" ht="16.55" customHeight="1" x14ac:dyDescent="0.2"/>
    <row r="121" ht="16.55" customHeight="1" x14ac:dyDescent="0.2"/>
    <row r="122" ht="16.55" customHeight="1" x14ac:dyDescent="0.2"/>
    <row r="123" ht="16.55" customHeight="1" x14ac:dyDescent="0.2"/>
    <row r="124" ht="16.55" customHeight="1" x14ac:dyDescent="0.2"/>
    <row r="125" ht="16.55" customHeight="1" x14ac:dyDescent="0.2"/>
    <row r="126" ht="16.55" customHeight="1" x14ac:dyDescent="0.2"/>
    <row r="127" ht="16.55" customHeight="1" x14ac:dyDescent="0.2"/>
    <row r="128" ht="16.55" customHeight="1" x14ac:dyDescent="0.2"/>
    <row r="129" ht="16.55" customHeight="1" x14ac:dyDescent="0.2"/>
    <row r="130" ht="16.55" customHeight="1" x14ac:dyDescent="0.2"/>
    <row r="131" ht="16.55" customHeight="1" x14ac:dyDescent="0.2"/>
    <row r="132" ht="16.55" customHeight="1" x14ac:dyDescent="0.2"/>
    <row r="133" ht="16.55" customHeight="1" x14ac:dyDescent="0.2"/>
    <row r="134" ht="16.55" customHeight="1" x14ac:dyDescent="0.2"/>
    <row r="135" ht="16.55" customHeight="1" x14ac:dyDescent="0.2"/>
    <row r="136" ht="16.55" customHeight="1" x14ac:dyDescent="0.2"/>
    <row r="137" ht="16.55" customHeight="1" x14ac:dyDescent="0.2"/>
    <row r="138" ht="16.55" customHeight="1" x14ac:dyDescent="0.2"/>
    <row r="139" ht="16.55" customHeight="1" x14ac:dyDescent="0.2"/>
    <row r="140" ht="16.55" customHeight="1" x14ac:dyDescent="0.2"/>
    <row r="141" ht="16.55" customHeight="1" x14ac:dyDescent="0.2"/>
    <row r="142" ht="16.55" customHeight="1" x14ac:dyDescent="0.2"/>
    <row r="143" ht="16.55" customHeight="1" x14ac:dyDescent="0.2"/>
    <row r="144" ht="16.55" customHeight="1" x14ac:dyDescent="0.2"/>
    <row r="145" ht="16.55" customHeight="1" x14ac:dyDescent="0.2"/>
    <row r="146" ht="16.55" customHeight="1" x14ac:dyDescent="0.2"/>
    <row r="147" ht="16.55" customHeight="1" x14ac:dyDescent="0.2"/>
    <row r="148" ht="16.55" customHeight="1" x14ac:dyDescent="0.2"/>
    <row r="149" ht="16.55" customHeight="1" x14ac:dyDescent="0.2"/>
    <row r="150" ht="16.55" customHeight="1" x14ac:dyDescent="0.2"/>
    <row r="151" ht="16.55" customHeight="1" x14ac:dyDescent="0.2"/>
    <row r="152" ht="16.55" customHeight="1" x14ac:dyDescent="0.2"/>
    <row r="153" ht="16.55" customHeight="1" x14ac:dyDescent="0.2"/>
    <row r="154" ht="16.55" customHeight="1" x14ac:dyDescent="0.2"/>
    <row r="155" ht="16.55" customHeight="1" x14ac:dyDescent="0.2"/>
    <row r="156" ht="16.55" customHeight="1" x14ac:dyDescent="0.2"/>
    <row r="157" ht="16.55" customHeight="1" x14ac:dyDescent="0.2"/>
    <row r="158" ht="16.55" customHeight="1" x14ac:dyDescent="0.2"/>
    <row r="159" ht="16.55" customHeight="1" x14ac:dyDescent="0.2"/>
    <row r="160" ht="16.55" customHeight="1" x14ac:dyDescent="0.2"/>
    <row r="161" ht="16.55" customHeight="1" x14ac:dyDescent="0.2"/>
    <row r="162" ht="16.55" customHeight="1" x14ac:dyDescent="0.2"/>
    <row r="163" ht="16.55" customHeight="1" x14ac:dyDescent="0.2"/>
    <row r="164" ht="16.55" customHeight="1" x14ac:dyDescent="0.2"/>
    <row r="165" ht="16.55" customHeight="1" x14ac:dyDescent="0.2"/>
    <row r="166" ht="16.55" customHeight="1" x14ac:dyDescent="0.2"/>
    <row r="167" ht="16.55" customHeight="1" x14ac:dyDescent="0.2"/>
    <row r="168" ht="16.55" customHeight="1" x14ac:dyDescent="0.2"/>
    <row r="169" ht="16.55" customHeight="1" x14ac:dyDescent="0.2"/>
    <row r="170" ht="16.55" customHeight="1" x14ac:dyDescent="0.2"/>
    <row r="171" ht="16.55" customHeight="1" x14ac:dyDescent="0.2"/>
    <row r="172" ht="16.55" customHeight="1" x14ac:dyDescent="0.2"/>
    <row r="173" ht="16.55" customHeight="1" x14ac:dyDescent="0.2"/>
    <row r="174" ht="16.55" customHeight="1" x14ac:dyDescent="0.2"/>
    <row r="175" ht="16.55" customHeight="1" x14ac:dyDescent="0.2"/>
    <row r="176" ht="16.55" customHeight="1" x14ac:dyDescent="0.2"/>
    <row r="177" ht="16.55" customHeight="1" x14ac:dyDescent="0.2"/>
    <row r="178" ht="16.55" customHeight="1" x14ac:dyDescent="0.2"/>
    <row r="179" ht="16.55" customHeight="1" x14ac:dyDescent="0.2"/>
    <row r="180" ht="16.55" customHeight="1" x14ac:dyDescent="0.2"/>
    <row r="181" ht="16.55" customHeight="1" x14ac:dyDescent="0.2"/>
    <row r="182" ht="16.55" customHeight="1" x14ac:dyDescent="0.2"/>
    <row r="183" ht="16.55" customHeight="1" x14ac:dyDescent="0.2"/>
    <row r="184" ht="16.55" customHeight="1" x14ac:dyDescent="0.2"/>
    <row r="185" ht="16.55" customHeight="1" x14ac:dyDescent="0.2"/>
    <row r="186" ht="16.55" customHeight="1" x14ac:dyDescent="0.2"/>
    <row r="187" ht="16.55" customHeight="1" x14ac:dyDescent="0.2"/>
    <row r="188" ht="16.55" customHeight="1" x14ac:dyDescent="0.2"/>
    <row r="189" ht="16.55" customHeight="1" x14ac:dyDescent="0.2"/>
    <row r="190" ht="16.55" customHeight="1" x14ac:dyDescent="0.2"/>
    <row r="191" ht="16.55" customHeight="1" x14ac:dyDescent="0.2"/>
    <row r="192" ht="16.55" customHeight="1" x14ac:dyDescent="0.2"/>
    <row r="193" ht="16.55" customHeight="1" x14ac:dyDescent="0.2"/>
    <row r="194" ht="16.55" customHeight="1" x14ac:dyDescent="0.2"/>
    <row r="195" ht="16.55" customHeight="1" x14ac:dyDescent="0.2"/>
    <row r="196" ht="16.55" customHeight="1" x14ac:dyDescent="0.2"/>
    <row r="197" ht="16.55" customHeight="1" x14ac:dyDescent="0.2"/>
    <row r="198" ht="16.55" customHeight="1" x14ac:dyDescent="0.2"/>
    <row r="199" ht="16.55" customHeight="1" x14ac:dyDescent="0.2"/>
    <row r="200" ht="16.55" customHeight="1" x14ac:dyDescent="0.2"/>
    <row r="201" ht="16.55" customHeight="1" x14ac:dyDescent="0.2"/>
    <row r="202" ht="16.55" customHeight="1" x14ac:dyDescent="0.2"/>
    <row r="203" ht="16.55" customHeight="1" x14ac:dyDescent="0.2"/>
    <row r="204" ht="16.55" customHeight="1" x14ac:dyDescent="0.2"/>
    <row r="205" ht="16.55" customHeight="1" x14ac:dyDescent="0.2"/>
    <row r="206" ht="16.55" customHeight="1" x14ac:dyDescent="0.2"/>
    <row r="207" ht="16.55" customHeight="1" x14ac:dyDescent="0.2"/>
    <row r="208" ht="16.55" customHeight="1" x14ac:dyDescent="0.2"/>
    <row r="209" ht="16.55" customHeight="1" x14ac:dyDescent="0.2"/>
    <row r="210" ht="16.55" customHeight="1" x14ac:dyDescent="0.2"/>
    <row r="211" ht="16.55" customHeight="1" x14ac:dyDescent="0.2"/>
    <row r="212" ht="16.55" customHeight="1" x14ac:dyDescent="0.2"/>
    <row r="213" ht="16.55" customHeight="1" x14ac:dyDescent="0.2"/>
    <row r="214" ht="16.55" customHeight="1" x14ac:dyDescent="0.2"/>
    <row r="215" ht="16.55" customHeight="1" x14ac:dyDescent="0.2"/>
    <row r="216" ht="16.55" customHeight="1" x14ac:dyDescent="0.2"/>
    <row r="217" ht="16.55" customHeight="1" x14ac:dyDescent="0.2"/>
    <row r="218" ht="16.55" customHeight="1" x14ac:dyDescent="0.2"/>
    <row r="219" ht="16.55" customHeight="1" x14ac:dyDescent="0.2"/>
    <row r="220" ht="16.55" customHeight="1" x14ac:dyDescent="0.2"/>
    <row r="221" ht="16.55" customHeight="1" x14ac:dyDescent="0.2"/>
    <row r="222" ht="16.55" customHeight="1" x14ac:dyDescent="0.2"/>
    <row r="223" ht="16.55" customHeight="1" x14ac:dyDescent="0.2"/>
    <row r="224" ht="16.55" customHeight="1" x14ac:dyDescent="0.2"/>
    <row r="225" ht="16.55" customHeight="1" x14ac:dyDescent="0.2"/>
    <row r="226" ht="16.55" customHeight="1" x14ac:dyDescent="0.2"/>
    <row r="227" ht="16.55" customHeight="1" x14ac:dyDescent="0.2"/>
    <row r="228" ht="16.55" customHeight="1" x14ac:dyDescent="0.2"/>
    <row r="229" ht="16.55" customHeight="1" x14ac:dyDescent="0.2"/>
    <row r="230" ht="16.55" customHeight="1" x14ac:dyDescent="0.2"/>
    <row r="231" ht="16.55" customHeight="1" x14ac:dyDescent="0.2"/>
    <row r="232" ht="16.55" customHeight="1" x14ac:dyDescent="0.2"/>
    <row r="233" ht="16.55" customHeight="1" x14ac:dyDescent="0.2"/>
    <row r="234" ht="16.55" customHeight="1" x14ac:dyDescent="0.2"/>
    <row r="235" ht="16.55" customHeight="1" x14ac:dyDescent="0.2"/>
    <row r="236" ht="16.55" customHeight="1" x14ac:dyDescent="0.2"/>
    <row r="237" ht="16.55" customHeight="1" x14ac:dyDescent="0.2"/>
    <row r="238" ht="16.55" customHeight="1" x14ac:dyDescent="0.2"/>
    <row r="239" ht="16.55" customHeight="1" x14ac:dyDescent="0.2"/>
    <row r="240" ht="16.55" customHeight="1" x14ac:dyDescent="0.2"/>
    <row r="241" ht="16.55" customHeight="1" x14ac:dyDescent="0.2"/>
    <row r="242" ht="16.55" customHeight="1" x14ac:dyDescent="0.2"/>
    <row r="243" ht="16.55" customHeight="1" x14ac:dyDescent="0.2"/>
    <row r="244" ht="16.55" customHeight="1" x14ac:dyDescent="0.2"/>
    <row r="245" ht="16.55" customHeight="1" x14ac:dyDescent="0.2"/>
    <row r="246" ht="16.55" customHeight="1" x14ac:dyDescent="0.2"/>
    <row r="247" ht="16.55" customHeight="1" x14ac:dyDescent="0.2"/>
    <row r="248" ht="16.55" customHeight="1" x14ac:dyDescent="0.2"/>
    <row r="249" ht="16.55" customHeight="1" x14ac:dyDescent="0.2"/>
    <row r="250" ht="16.55" customHeight="1" x14ac:dyDescent="0.2"/>
    <row r="251" ht="16.55" customHeight="1" x14ac:dyDescent="0.2"/>
    <row r="252" ht="16.55" customHeight="1" x14ac:dyDescent="0.2"/>
    <row r="253" ht="16.55" customHeight="1" x14ac:dyDescent="0.2"/>
    <row r="254" ht="16.55" customHeight="1" x14ac:dyDescent="0.2"/>
    <row r="255" ht="16.55" customHeight="1" x14ac:dyDescent="0.2"/>
    <row r="256" ht="16.55" customHeight="1" x14ac:dyDescent="0.2"/>
    <row r="257" ht="16.55" customHeight="1" x14ac:dyDescent="0.2"/>
    <row r="258" ht="16.55" customHeight="1" x14ac:dyDescent="0.2"/>
    <row r="259" ht="16.55" customHeight="1" x14ac:dyDescent="0.2"/>
    <row r="260" ht="16.55" customHeight="1" x14ac:dyDescent="0.2"/>
    <row r="261" ht="16.55" customHeight="1" x14ac:dyDescent="0.2"/>
    <row r="262" ht="16.55" customHeight="1" x14ac:dyDescent="0.2"/>
    <row r="263" ht="16.55" customHeight="1" x14ac:dyDescent="0.2"/>
    <row r="264" ht="16.55" customHeight="1" x14ac:dyDescent="0.2"/>
    <row r="265" ht="16.55" customHeight="1" x14ac:dyDescent="0.2"/>
    <row r="266" ht="16.55" customHeight="1" x14ac:dyDescent="0.2"/>
    <row r="267" ht="16.55" customHeight="1" x14ac:dyDescent="0.2"/>
    <row r="268" ht="16.55" customHeight="1" x14ac:dyDescent="0.2"/>
    <row r="269" ht="16.55" customHeight="1" x14ac:dyDescent="0.2"/>
    <row r="270" ht="16.55" customHeight="1" x14ac:dyDescent="0.2"/>
    <row r="271" ht="16.55" customHeight="1" x14ac:dyDescent="0.2"/>
    <row r="272" ht="16.55" customHeight="1" x14ac:dyDescent="0.2"/>
    <row r="273" ht="16.55" customHeight="1" x14ac:dyDescent="0.2"/>
    <row r="274" ht="16.55" customHeight="1" x14ac:dyDescent="0.2"/>
    <row r="275" ht="16.55" customHeight="1" x14ac:dyDescent="0.2"/>
    <row r="276" ht="16.55" customHeight="1" x14ac:dyDescent="0.2"/>
    <row r="277" ht="16.55" customHeight="1" x14ac:dyDescent="0.2"/>
    <row r="278" ht="16.55" customHeight="1" x14ac:dyDescent="0.2"/>
    <row r="279" ht="16.55" customHeight="1" x14ac:dyDescent="0.2"/>
    <row r="280" ht="16.55" customHeight="1" x14ac:dyDescent="0.2"/>
    <row r="281" ht="16.55" customHeight="1" x14ac:dyDescent="0.2"/>
    <row r="282" ht="16.55" customHeight="1" x14ac:dyDescent="0.2"/>
    <row r="283" ht="16.55" customHeight="1" x14ac:dyDescent="0.2"/>
    <row r="284" ht="16.55" customHeight="1" x14ac:dyDescent="0.2"/>
    <row r="285" ht="16.55" customHeight="1" x14ac:dyDescent="0.2"/>
    <row r="286" ht="16.55" customHeight="1" x14ac:dyDescent="0.2"/>
    <row r="287" ht="16.55" customHeight="1" x14ac:dyDescent="0.2"/>
    <row r="288" ht="16.55" customHeight="1" x14ac:dyDescent="0.2"/>
    <row r="289" ht="16.55" customHeight="1" x14ac:dyDescent="0.2"/>
    <row r="290" ht="16.55" customHeight="1" x14ac:dyDescent="0.2"/>
    <row r="291" ht="16.55" customHeight="1" x14ac:dyDescent="0.2"/>
    <row r="292" ht="16.55" customHeight="1" x14ac:dyDescent="0.2"/>
    <row r="293" ht="16.55" customHeight="1" x14ac:dyDescent="0.2"/>
    <row r="294" ht="16.55" customHeight="1" x14ac:dyDescent="0.2"/>
    <row r="295" ht="16.55" customHeight="1" x14ac:dyDescent="0.2"/>
    <row r="296" ht="16.55" customHeight="1" x14ac:dyDescent="0.2"/>
    <row r="297" ht="16.55" customHeight="1" x14ac:dyDescent="0.2"/>
    <row r="298" ht="16.55" customHeight="1" x14ac:dyDescent="0.2"/>
    <row r="299" ht="16.55" customHeight="1" x14ac:dyDescent="0.2"/>
    <row r="300" ht="16.55" customHeight="1" x14ac:dyDescent="0.2"/>
    <row r="301" ht="16.55" customHeight="1" x14ac:dyDescent="0.2"/>
    <row r="302" ht="16.55" customHeight="1" x14ac:dyDescent="0.2"/>
    <row r="303" ht="16.55" customHeight="1" x14ac:dyDescent="0.2"/>
    <row r="304" ht="16.55" customHeight="1" x14ac:dyDescent="0.2"/>
    <row r="305" ht="16.55" customHeight="1" x14ac:dyDescent="0.2"/>
    <row r="306" ht="16.55" customHeight="1" x14ac:dyDescent="0.2"/>
    <row r="307" ht="16.55" customHeight="1" x14ac:dyDescent="0.2"/>
    <row r="308" ht="16.55" customHeight="1" x14ac:dyDescent="0.2"/>
    <row r="309" ht="16.55" customHeight="1" x14ac:dyDescent="0.2"/>
    <row r="310" ht="16.55" customHeight="1" x14ac:dyDescent="0.2"/>
    <row r="311" ht="16.55" customHeight="1" x14ac:dyDescent="0.2"/>
    <row r="312" ht="16.55" customHeight="1" x14ac:dyDescent="0.2"/>
    <row r="313" ht="16.55" customHeight="1" x14ac:dyDescent="0.2"/>
    <row r="314" ht="16.55" customHeight="1" x14ac:dyDescent="0.2"/>
    <row r="315" ht="16.55" customHeight="1" x14ac:dyDescent="0.2"/>
    <row r="316" ht="16.55" customHeight="1" x14ac:dyDescent="0.2"/>
    <row r="317" ht="16.55" customHeight="1" x14ac:dyDescent="0.2"/>
    <row r="318" ht="16.55" customHeight="1" x14ac:dyDescent="0.2"/>
    <row r="319" ht="16.55" customHeight="1" x14ac:dyDescent="0.2"/>
    <row r="320" ht="16.55" customHeight="1" x14ac:dyDescent="0.2"/>
    <row r="321" ht="16.55" customHeight="1" x14ac:dyDescent="0.2"/>
    <row r="322" ht="16.55" customHeight="1" x14ac:dyDescent="0.2"/>
    <row r="323" ht="16.55" customHeight="1" x14ac:dyDescent="0.2"/>
    <row r="324" ht="16.55" customHeight="1" x14ac:dyDescent="0.2"/>
    <row r="325" ht="16.55" customHeight="1" x14ac:dyDescent="0.2"/>
    <row r="326" ht="16.55" customHeight="1" x14ac:dyDescent="0.2"/>
    <row r="327" ht="16.55" customHeight="1" x14ac:dyDescent="0.2"/>
    <row r="328" ht="16.55" customHeight="1" x14ac:dyDescent="0.2"/>
    <row r="329" ht="16.55" customHeight="1" x14ac:dyDescent="0.2"/>
    <row r="330" ht="16.55" customHeight="1" x14ac:dyDescent="0.2"/>
    <row r="331" ht="16.55" customHeight="1" x14ac:dyDescent="0.2"/>
    <row r="332" ht="16.55" customHeight="1" x14ac:dyDescent="0.2"/>
    <row r="333" ht="16.55" customHeight="1" x14ac:dyDescent="0.2"/>
    <row r="334" ht="16.55" customHeight="1" x14ac:dyDescent="0.2"/>
    <row r="335" ht="16.55" customHeight="1" x14ac:dyDescent="0.2"/>
    <row r="336" ht="16.55" customHeight="1" x14ac:dyDescent="0.2"/>
    <row r="337" ht="16.55" customHeight="1" x14ac:dyDescent="0.2"/>
    <row r="338" ht="16.55" customHeight="1" x14ac:dyDescent="0.2"/>
    <row r="339" ht="16.55" customHeight="1" x14ac:dyDescent="0.2"/>
    <row r="340" ht="16.55" customHeight="1" x14ac:dyDescent="0.2"/>
    <row r="341" ht="16.55" customHeight="1" x14ac:dyDescent="0.2"/>
    <row r="342" ht="16.55" customHeight="1" x14ac:dyDescent="0.2"/>
    <row r="343" ht="16.55" customHeight="1" x14ac:dyDescent="0.2"/>
    <row r="344" ht="16.55" customHeight="1" x14ac:dyDescent="0.2"/>
    <row r="345" ht="16.55" customHeight="1" x14ac:dyDescent="0.2"/>
    <row r="346" ht="16.55" customHeight="1" x14ac:dyDescent="0.2"/>
    <row r="347" ht="16.55" customHeight="1" x14ac:dyDescent="0.2"/>
    <row r="348" ht="16.55" customHeight="1" x14ac:dyDescent="0.2"/>
    <row r="349" ht="16.55" customHeight="1" x14ac:dyDescent="0.2"/>
    <row r="350" ht="16.55" customHeight="1" x14ac:dyDescent="0.2"/>
    <row r="351" ht="16.55" customHeight="1" x14ac:dyDescent="0.2"/>
    <row r="352" ht="16.55" customHeight="1" x14ac:dyDescent="0.2"/>
    <row r="353" ht="16.55" customHeight="1" x14ac:dyDescent="0.2"/>
    <row r="354" ht="16.55" customHeight="1" x14ac:dyDescent="0.2"/>
    <row r="355" ht="16.55" customHeight="1" x14ac:dyDescent="0.2"/>
    <row r="356" ht="16.55" customHeight="1" x14ac:dyDescent="0.2"/>
    <row r="357" ht="16.55" customHeight="1" x14ac:dyDescent="0.2"/>
    <row r="358" ht="16.55" customHeight="1" x14ac:dyDescent="0.2"/>
    <row r="359" ht="16.55" customHeight="1" x14ac:dyDescent="0.2"/>
    <row r="360" ht="16.55" customHeight="1" x14ac:dyDescent="0.2"/>
    <row r="361" ht="16.55" customHeight="1" x14ac:dyDescent="0.2"/>
    <row r="362" ht="16.55" customHeight="1" x14ac:dyDescent="0.2"/>
    <row r="363" ht="16.55" customHeight="1" x14ac:dyDescent="0.2"/>
    <row r="364" ht="16.55" customHeight="1" x14ac:dyDescent="0.2"/>
    <row r="365" ht="16.55" customHeight="1" x14ac:dyDescent="0.2"/>
    <row r="366" ht="16.55" customHeight="1" x14ac:dyDescent="0.2"/>
    <row r="367" ht="16.55" customHeight="1" x14ac:dyDescent="0.2"/>
    <row r="368" ht="16.55" customHeight="1" x14ac:dyDescent="0.2"/>
    <row r="369" ht="16.55" customHeight="1" x14ac:dyDescent="0.2"/>
    <row r="370" ht="16.55" customHeight="1" x14ac:dyDescent="0.2"/>
    <row r="371" ht="16.55" customHeight="1" x14ac:dyDescent="0.2"/>
    <row r="372" ht="16.55" customHeight="1" x14ac:dyDescent="0.2"/>
    <row r="373" ht="16.55" customHeight="1" x14ac:dyDescent="0.2"/>
    <row r="374" ht="16.55" customHeight="1" x14ac:dyDescent="0.2"/>
    <row r="375" ht="16.55" customHeight="1" x14ac:dyDescent="0.2"/>
    <row r="376" ht="16.55" customHeight="1" x14ac:dyDescent="0.2"/>
    <row r="377" ht="16.55" customHeight="1" x14ac:dyDescent="0.2"/>
    <row r="378" ht="16.55" customHeight="1" x14ac:dyDescent="0.2"/>
    <row r="379" ht="16.55" customHeight="1" x14ac:dyDescent="0.2"/>
    <row r="380" ht="16.55" customHeight="1" x14ac:dyDescent="0.2"/>
    <row r="381" ht="16.55" customHeight="1" x14ac:dyDescent="0.2"/>
    <row r="382" ht="16.55" customHeight="1" x14ac:dyDescent="0.2"/>
    <row r="383" ht="16.55" customHeight="1" x14ac:dyDescent="0.2"/>
    <row r="384" ht="16.55" customHeight="1" x14ac:dyDescent="0.2"/>
    <row r="385" ht="16.55" customHeight="1" x14ac:dyDescent="0.2"/>
    <row r="386" ht="16.55" customHeight="1" x14ac:dyDescent="0.2"/>
    <row r="387" ht="16.55" customHeight="1" x14ac:dyDescent="0.2"/>
    <row r="388" ht="16.55" customHeight="1" x14ac:dyDescent="0.2"/>
    <row r="389" ht="16.55" customHeight="1" x14ac:dyDescent="0.2"/>
    <row r="390" ht="16.55" customHeight="1" x14ac:dyDescent="0.2"/>
    <row r="391" ht="16.55" customHeight="1" x14ac:dyDescent="0.2"/>
    <row r="392" ht="16.55" customHeight="1" x14ac:dyDescent="0.2"/>
    <row r="393" ht="16.55" customHeight="1" x14ac:dyDescent="0.2"/>
    <row r="394" ht="16.55" customHeight="1" x14ac:dyDescent="0.2"/>
    <row r="395" ht="16.55" customHeight="1" x14ac:dyDescent="0.2"/>
    <row r="396" ht="16.55" customHeight="1" x14ac:dyDescent="0.2"/>
    <row r="397" ht="16.55" customHeight="1" x14ac:dyDescent="0.2"/>
    <row r="398" ht="16.55" customHeight="1" x14ac:dyDescent="0.2"/>
    <row r="399" ht="16.55" customHeight="1" x14ac:dyDescent="0.2"/>
    <row r="400" ht="16.55" customHeight="1" x14ac:dyDescent="0.2"/>
    <row r="401" ht="16.55" customHeight="1" x14ac:dyDescent="0.2"/>
    <row r="402" ht="16.55" customHeight="1" x14ac:dyDescent="0.2"/>
    <row r="403" ht="16.55" customHeight="1" x14ac:dyDescent="0.2"/>
    <row r="404" ht="16.55" customHeight="1" x14ac:dyDescent="0.2"/>
    <row r="405" ht="16.55" customHeight="1" x14ac:dyDescent="0.2"/>
    <row r="406" ht="16.55" customHeight="1" x14ac:dyDescent="0.2"/>
    <row r="407" ht="16.55" customHeight="1" x14ac:dyDescent="0.2"/>
    <row r="408" ht="16.55" customHeight="1" x14ac:dyDescent="0.2"/>
    <row r="409" ht="16.55" customHeight="1" x14ac:dyDescent="0.2"/>
    <row r="410" ht="16.55" customHeight="1" x14ac:dyDescent="0.2"/>
    <row r="411" ht="16.55" customHeight="1" x14ac:dyDescent="0.2"/>
    <row r="412" ht="16.55" customHeight="1" x14ac:dyDescent="0.2"/>
    <row r="413" ht="16.55" customHeight="1" x14ac:dyDescent="0.2"/>
    <row r="414" ht="16.55" customHeight="1" x14ac:dyDescent="0.2"/>
    <row r="415" ht="16.55" customHeight="1" x14ac:dyDescent="0.2"/>
    <row r="416" ht="16.55" customHeight="1" x14ac:dyDescent="0.2"/>
    <row r="417" ht="16.55" customHeight="1" x14ac:dyDescent="0.2"/>
    <row r="418" ht="16.55" customHeight="1" x14ac:dyDescent="0.2"/>
    <row r="419" ht="16.55" customHeight="1" x14ac:dyDescent="0.2"/>
    <row r="420" ht="16.55" customHeight="1" x14ac:dyDescent="0.2"/>
    <row r="421" ht="16.55" customHeight="1" x14ac:dyDescent="0.2"/>
    <row r="422" ht="16.55" customHeight="1" x14ac:dyDescent="0.2"/>
    <row r="423" ht="16.55" customHeight="1" x14ac:dyDescent="0.2"/>
    <row r="424" ht="16.55" customHeight="1" x14ac:dyDescent="0.2"/>
    <row r="425" ht="16.55" customHeight="1" x14ac:dyDescent="0.2"/>
    <row r="426" ht="16.55" customHeight="1" x14ac:dyDescent="0.2"/>
    <row r="427" ht="16.55" customHeight="1" x14ac:dyDescent="0.2"/>
    <row r="428" ht="16.55" customHeight="1" x14ac:dyDescent="0.2"/>
    <row r="429" ht="16.55" customHeight="1" x14ac:dyDescent="0.2"/>
    <row r="430" ht="16.55" customHeight="1" x14ac:dyDescent="0.2"/>
    <row r="431" ht="16.55" customHeight="1" x14ac:dyDescent="0.2"/>
    <row r="432" ht="16.55" customHeight="1" x14ac:dyDescent="0.2"/>
    <row r="433" ht="16.55" customHeight="1" x14ac:dyDescent="0.2"/>
    <row r="434" ht="16.55" customHeight="1" x14ac:dyDescent="0.2"/>
    <row r="435" ht="16.55" customHeight="1" x14ac:dyDescent="0.2"/>
    <row r="436" ht="16.55" customHeight="1" x14ac:dyDescent="0.2"/>
    <row r="437" ht="16.55" customHeight="1" x14ac:dyDescent="0.2"/>
    <row r="438" ht="16.55" customHeight="1" x14ac:dyDescent="0.2"/>
    <row r="439" ht="16.55" customHeight="1" x14ac:dyDescent="0.2"/>
    <row r="440" ht="16.55" customHeight="1" x14ac:dyDescent="0.2"/>
    <row r="441" ht="16.55" customHeight="1" x14ac:dyDescent="0.2"/>
    <row r="442" ht="16.55" customHeight="1" x14ac:dyDescent="0.2"/>
    <row r="443" ht="16.55" customHeight="1" x14ac:dyDescent="0.2"/>
    <row r="444" ht="16.55" customHeight="1" x14ac:dyDescent="0.2"/>
    <row r="445" ht="16.55" customHeight="1" x14ac:dyDescent="0.2"/>
    <row r="446" ht="16.55" customHeight="1" x14ac:dyDescent="0.2"/>
    <row r="447" ht="16.55" customHeight="1" x14ac:dyDescent="0.2"/>
    <row r="448" ht="16.55" customHeight="1" x14ac:dyDescent="0.2"/>
    <row r="449" ht="16.55" customHeight="1" x14ac:dyDescent="0.2"/>
    <row r="450" ht="16.55" customHeight="1" x14ac:dyDescent="0.2"/>
    <row r="451" ht="16.55" customHeight="1" x14ac:dyDescent="0.2"/>
    <row r="452" ht="16.55" customHeight="1" x14ac:dyDescent="0.2"/>
    <row r="453" ht="16.55" customHeight="1" x14ac:dyDescent="0.2"/>
    <row r="454" ht="16.55" customHeight="1" x14ac:dyDescent="0.2"/>
    <row r="455" ht="16.55" customHeight="1" x14ac:dyDescent="0.2"/>
    <row r="456" ht="16.55" customHeight="1" x14ac:dyDescent="0.2"/>
    <row r="457" ht="16.55" customHeight="1" x14ac:dyDescent="0.2"/>
    <row r="458" ht="16.55" customHeight="1" x14ac:dyDescent="0.2"/>
    <row r="459" ht="16.55" customHeight="1" x14ac:dyDescent="0.2"/>
    <row r="460" ht="16.55" customHeight="1" x14ac:dyDescent="0.2"/>
    <row r="461" ht="16.55" customHeight="1" x14ac:dyDescent="0.2"/>
    <row r="462" ht="16.55" customHeight="1" x14ac:dyDescent="0.2"/>
    <row r="463" ht="16.55" customHeight="1" x14ac:dyDescent="0.2"/>
    <row r="464" ht="16.55" customHeight="1" x14ac:dyDescent="0.2"/>
    <row r="465" ht="16.55" customHeight="1" x14ac:dyDescent="0.2"/>
    <row r="466" ht="16.55" customHeight="1" x14ac:dyDescent="0.2"/>
    <row r="467" ht="16.55" customHeight="1" x14ac:dyDescent="0.2"/>
    <row r="468" ht="16.55" customHeight="1" x14ac:dyDescent="0.2"/>
    <row r="469" ht="16.55" customHeight="1" x14ac:dyDescent="0.2"/>
    <row r="470" ht="16.55" customHeight="1" x14ac:dyDescent="0.2"/>
    <row r="471" ht="16.55" customHeight="1" x14ac:dyDescent="0.2"/>
    <row r="472" ht="16.55" customHeight="1" x14ac:dyDescent="0.2"/>
    <row r="473" ht="16.55" customHeight="1" x14ac:dyDescent="0.2"/>
    <row r="474" ht="16.55" customHeight="1" x14ac:dyDescent="0.2"/>
    <row r="475" ht="16.55" customHeight="1" x14ac:dyDescent="0.2"/>
    <row r="476" ht="16.55" customHeight="1" x14ac:dyDescent="0.2"/>
    <row r="477" ht="16.55" customHeight="1" x14ac:dyDescent="0.2"/>
    <row r="478" ht="16.55" customHeight="1" x14ac:dyDescent="0.2"/>
    <row r="479" ht="16.55" customHeight="1" x14ac:dyDescent="0.2"/>
    <row r="480" ht="16.55" customHeight="1" x14ac:dyDescent="0.2"/>
    <row r="481" ht="16.55" customHeight="1" x14ac:dyDescent="0.2"/>
    <row r="482" ht="16.55" customHeight="1" x14ac:dyDescent="0.2"/>
    <row r="483" ht="16.55" customHeight="1" x14ac:dyDescent="0.2"/>
    <row r="484" ht="16.55" customHeight="1" x14ac:dyDescent="0.2"/>
    <row r="485" ht="16.55" customHeight="1" x14ac:dyDescent="0.2"/>
    <row r="486" ht="16.55" customHeight="1" x14ac:dyDescent="0.2"/>
    <row r="487" ht="16.55" customHeight="1" x14ac:dyDescent="0.2"/>
    <row r="488" ht="16.55" customHeight="1" x14ac:dyDescent="0.2"/>
    <row r="489" ht="16.55" customHeight="1" x14ac:dyDescent="0.2"/>
    <row r="490" ht="16.55" customHeight="1" x14ac:dyDescent="0.2"/>
    <row r="491" ht="16.55" customHeight="1" x14ac:dyDescent="0.2"/>
    <row r="492" ht="16.55" customHeight="1" x14ac:dyDescent="0.2"/>
    <row r="493" ht="16.55" customHeight="1" x14ac:dyDescent="0.2"/>
    <row r="494" ht="16.55" customHeight="1" x14ac:dyDescent="0.2"/>
    <row r="495" ht="16.55" customHeight="1" x14ac:dyDescent="0.2"/>
    <row r="496" ht="16.55" customHeight="1" x14ac:dyDescent="0.2"/>
    <row r="497" ht="16.55" customHeight="1" x14ac:dyDescent="0.2"/>
    <row r="498" ht="16.55" customHeight="1" x14ac:dyDescent="0.2"/>
    <row r="499" ht="16.55" customHeight="1" x14ac:dyDescent="0.2"/>
    <row r="500" ht="16.55" customHeight="1" x14ac:dyDescent="0.2"/>
    <row r="501" ht="16.55" customHeight="1" x14ac:dyDescent="0.2"/>
    <row r="502" ht="16.55" customHeight="1" x14ac:dyDescent="0.2"/>
    <row r="503" ht="16.55" customHeight="1" x14ac:dyDescent="0.2"/>
    <row r="504" ht="16.55" customHeight="1" x14ac:dyDescent="0.2"/>
    <row r="505" ht="16.55" customHeight="1" x14ac:dyDescent="0.2"/>
    <row r="506" ht="16.55" customHeight="1" x14ac:dyDescent="0.2"/>
    <row r="507" ht="16.55" customHeight="1" x14ac:dyDescent="0.2"/>
    <row r="508" ht="16.55" customHeight="1" x14ac:dyDescent="0.2"/>
    <row r="509" ht="16.55" customHeight="1" x14ac:dyDescent="0.2"/>
    <row r="510" ht="16.55" customHeight="1" x14ac:dyDescent="0.2"/>
    <row r="511" ht="16.55" customHeight="1" x14ac:dyDescent="0.2"/>
    <row r="512" ht="16.55" customHeight="1" x14ac:dyDescent="0.2"/>
    <row r="513" ht="16.55" customHeight="1" x14ac:dyDescent="0.2"/>
    <row r="514" ht="16.55" customHeight="1" x14ac:dyDescent="0.2"/>
    <row r="515" ht="16.55" customHeight="1" x14ac:dyDescent="0.2"/>
    <row r="516" ht="16.55" customHeight="1" x14ac:dyDescent="0.2"/>
    <row r="517" ht="16.55" customHeight="1" x14ac:dyDescent="0.2"/>
    <row r="518" ht="16.55" customHeight="1" x14ac:dyDescent="0.2"/>
    <row r="519" ht="16.55" customHeight="1" x14ac:dyDescent="0.2"/>
    <row r="520" ht="16.55" customHeight="1" x14ac:dyDescent="0.2"/>
    <row r="521" ht="16.55" customHeight="1" x14ac:dyDescent="0.2"/>
    <row r="522" ht="16.55" customHeight="1" x14ac:dyDescent="0.2"/>
    <row r="523" ht="16.55" customHeight="1" x14ac:dyDescent="0.2"/>
    <row r="524" ht="16.55" customHeight="1" x14ac:dyDescent="0.2"/>
    <row r="525" ht="16.55" customHeight="1" x14ac:dyDescent="0.2"/>
    <row r="526" ht="16.55" customHeight="1" x14ac:dyDescent="0.2"/>
    <row r="527" ht="16.55" customHeight="1" x14ac:dyDescent="0.2"/>
    <row r="528" ht="16.55" customHeight="1" x14ac:dyDescent="0.2"/>
    <row r="529" ht="16.55" customHeight="1" x14ac:dyDescent="0.2"/>
    <row r="530" ht="16.55" customHeight="1" x14ac:dyDescent="0.2"/>
    <row r="531" ht="16.55" customHeight="1" x14ac:dyDescent="0.2"/>
    <row r="532" ht="16.55" customHeight="1" x14ac:dyDescent="0.2"/>
    <row r="533" ht="16.55" customHeight="1" x14ac:dyDescent="0.2"/>
    <row r="534" ht="16.55" customHeight="1" x14ac:dyDescent="0.2"/>
    <row r="535" ht="16.55" customHeight="1" x14ac:dyDescent="0.2"/>
    <row r="536" ht="16.55" customHeight="1" x14ac:dyDescent="0.2"/>
    <row r="537" ht="16.55" customHeight="1" x14ac:dyDescent="0.2"/>
    <row r="538" ht="16.55" customHeight="1" x14ac:dyDescent="0.2"/>
    <row r="539" ht="16.55" customHeight="1" x14ac:dyDescent="0.2"/>
    <row r="540" ht="16.55" customHeight="1" x14ac:dyDescent="0.2"/>
    <row r="541" ht="16.55" customHeight="1" x14ac:dyDescent="0.2"/>
    <row r="542" ht="16.55" customHeight="1" x14ac:dyDescent="0.2"/>
    <row r="543" ht="16.55" customHeight="1" x14ac:dyDescent="0.2"/>
    <row r="544" ht="16.55" customHeight="1" x14ac:dyDescent="0.2"/>
    <row r="545" ht="16.55" customHeight="1" x14ac:dyDescent="0.2"/>
    <row r="546" ht="16.55" customHeight="1" x14ac:dyDescent="0.2"/>
    <row r="547" ht="16.55" customHeight="1" x14ac:dyDescent="0.2"/>
    <row r="548" ht="16.55" customHeight="1" x14ac:dyDescent="0.2"/>
    <row r="549" ht="16.55" customHeight="1" x14ac:dyDescent="0.2"/>
    <row r="550" ht="16.55" customHeight="1" x14ac:dyDescent="0.2"/>
    <row r="551" ht="16.55" customHeight="1" x14ac:dyDescent="0.2"/>
    <row r="552" ht="16.55" customHeight="1" x14ac:dyDescent="0.2"/>
    <row r="553" ht="16.55" customHeight="1" x14ac:dyDescent="0.2"/>
    <row r="554" ht="16.55" customHeight="1" x14ac:dyDescent="0.2"/>
    <row r="555" ht="16.55" customHeight="1" x14ac:dyDescent="0.2"/>
    <row r="556" ht="16.55" customHeight="1" x14ac:dyDescent="0.2"/>
    <row r="557" ht="16.55" customHeight="1" x14ac:dyDescent="0.2"/>
    <row r="558" ht="16.55" customHeight="1" x14ac:dyDescent="0.2"/>
    <row r="559" ht="16.55" customHeight="1" x14ac:dyDescent="0.2"/>
    <row r="560" ht="16.55" customHeight="1" x14ac:dyDescent="0.2"/>
    <row r="561" ht="16.55" customHeight="1" x14ac:dyDescent="0.2"/>
    <row r="562" ht="16.55" customHeight="1" x14ac:dyDescent="0.2"/>
    <row r="563" ht="16.55" customHeight="1" x14ac:dyDescent="0.2"/>
    <row r="564" ht="16.55" customHeight="1" x14ac:dyDescent="0.2"/>
    <row r="565" ht="16.55" customHeight="1" x14ac:dyDescent="0.2"/>
    <row r="566" ht="16.55" customHeight="1" x14ac:dyDescent="0.2"/>
    <row r="567" ht="16.55" customHeight="1" x14ac:dyDescent="0.2"/>
    <row r="568" ht="16.55" customHeight="1" x14ac:dyDescent="0.2"/>
    <row r="569" ht="16.55" customHeight="1" x14ac:dyDescent="0.2"/>
    <row r="570" ht="16.55" customHeight="1" x14ac:dyDescent="0.2"/>
    <row r="571" ht="16.55" customHeight="1" x14ac:dyDescent="0.2"/>
    <row r="572" ht="16.55" customHeight="1" x14ac:dyDescent="0.2"/>
    <row r="573" ht="16.55" customHeight="1" x14ac:dyDescent="0.2"/>
    <row r="574" ht="16.55" customHeight="1" x14ac:dyDescent="0.2"/>
    <row r="575" ht="16.55" customHeight="1" x14ac:dyDescent="0.2"/>
    <row r="576" ht="16.55" customHeight="1" x14ac:dyDescent="0.2"/>
    <row r="577" ht="16.55" customHeight="1" x14ac:dyDescent="0.2"/>
    <row r="578" ht="16.55" customHeight="1" x14ac:dyDescent="0.2"/>
    <row r="579" ht="16.55" customHeight="1" x14ac:dyDescent="0.2"/>
    <row r="580" ht="16.55" customHeight="1" x14ac:dyDescent="0.2"/>
    <row r="581" ht="16.55" customHeight="1" x14ac:dyDescent="0.2"/>
    <row r="582" ht="16.55" customHeight="1" x14ac:dyDescent="0.2"/>
    <row r="583" ht="16.55" customHeight="1" x14ac:dyDescent="0.2"/>
    <row r="584" ht="16.55" customHeight="1" x14ac:dyDescent="0.2"/>
    <row r="585" ht="16.55" customHeight="1" x14ac:dyDescent="0.2"/>
    <row r="586" ht="16.55" customHeight="1" x14ac:dyDescent="0.2"/>
    <row r="587" ht="16.55" customHeight="1" x14ac:dyDescent="0.2"/>
    <row r="588" ht="16.55" customHeight="1" x14ac:dyDescent="0.2"/>
    <row r="589" ht="16.55" customHeight="1" x14ac:dyDescent="0.2"/>
    <row r="590" ht="16.55" customHeight="1" x14ac:dyDescent="0.2"/>
    <row r="591" ht="16.55" customHeight="1" x14ac:dyDescent="0.2"/>
    <row r="592" ht="16.55" customHeight="1" x14ac:dyDescent="0.2"/>
    <row r="593" ht="16.55" customHeight="1" x14ac:dyDescent="0.2"/>
    <row r="594" ht="16.55" customHeight="1" x14ac:dyDescent="0.2"/>
    <row r="595" ht="16.55" customHeight="1" x14ac:dyDescent="0.2"/>
    <row r="596" ht="16.55" customHeight="1" x14ac:dyDescent="0.2"/>
    <row r="597" ht="16.55" customHeight="1" x14ac:dyDescent="0.2"/>
    <row r="598" ht="16.55" customHeight="1" x14ac:dyDescent="0.2"/>
    <row r="599" ht="16.55" customHeight="1" x14ac:dyDescent="0.2"/>
    <row r="600" ht="16.55" customHeight="1" x14ac:dyDescent="0.2"/>
    <row r="601" ht="16.55" customHeight="1" x14ac:dyDescent="0.2"/>
    <row r="602" ht="16.55" customHeight="1" x14ac:dyDescent="0.2"/>
    <row r="603" ht="16.55" customHeight="1" x14ac:dyDescent="0.2"/>
    <row r="604" ht="16.55" customHeight="1" x14ac:dyDescent="0.2"/>
    <row r="605" ht="16.55" customHeight="1" x14ac:dyDescent="0.2"/>
    <row r="606" ht="16.55" customHeight="1" x14ac:dyDescent="0.2"/>
    <row r="607" ht="16.55" customHeight="1" x14ac:dyDescent="0.2"/>
    <row r="608" ht="16.55" customHeight="1" x14ac:dyDescent="0.2"/>
    <row r="609" ht="16.55" customHeight="1" x14ac:dyDescent="0.2"/>
    <row r="610" ht="16.55" customHeight="1" x14ac:dyDescent="0.2"/>
    <row r="611" ht="16.55" customHeight="1" x14ac:dyDescent="0.2"/>
    <row r="612" ht="16.55" customHeight="1" x14ac:dyDescent="0.2"/>
    <row r="613" ht="16.55" customHeight="1" x14ac:dyDescent="0.2"/>
    <row r="614" ht="16.55" customHeight="1" x14ac:dyDescent="0.2"/>
    <row r="615" ht="16.55" customHeight="1" x14ac:dyDescent="0.2"/>
    <row r="616" ht="16.55" customHeight="1" x14ac:dyDescent="0.2"/>
    <row r="617" ht="16.55" customHeight="1" x14ac:dyDescent="0.2"/>
    <row r="618" ht="16.55" customHeight="1" x14ac:dyDescent="0.2"/>
    <row r="619" ht="16.55" customHeight="1" x14ac:dyDescent="0.2"/>
    <row r="620" ht="16.55" customHeight="1" x14ac:dyDescent="0.2"/>
    <row r="621" ht="16.55" customHeight="1" x14ac:dyDescent="0.2"/>
    <row r="622" ht="16.55" customHeight="1" x14ac:dyDescent="0.2"/>
    <row r="623" ht="16.55" customHeight="1" x14ac:dyDescent="0.2"/>
    <row r="624" ht="16.55" customHeight="1" x14ac:dyDescent="0.2"/>
    <row r="625" ht="16.55" customHeight="1" x14ac:dyDescent="0.2"/>
    <row r="626" ht="16.55" customHeight="1" x14ac:dyDescent="0.2"/>
    <row r="627" ht="16.55" customHeight="1" x14ac:dyDescent="0.2"/>
    <row r="628" ht="16.55" customHeight="1" x14ac:dyDescent="0.2"/>
    <row r="629" ht="16.55" customHeight="1" x14ac:dyDescent="0.2"/>
    <row r="630" ht="16.55" customHeight="1" x14ac:dyDescent="0.2"/>
    <row r="631" ht="16.55" customHeight="1" x14ac:dyDescent="0.2"/>
    <row r="632" ht="16.55" customHeight="1" x14ac:dyDescent="0.2"/>
    <row r="633" ht="16.55" customHeight="1" x14ac:dyDescent="0.2"/>
    <row r="634" ht="16.55" customHeight="1" x14ac:dyDescent="0.2"/>
    <row r="635" ht="16.55" customHeight="1" x14ac:dyDescent="0.2"/>
    <row r="636" ht="16.55" customHeight="1" x14ac:dyDescent="0.2"/>
    <row r="637" ht="16.55" customHeight="1" x14ac:dyDescent="0.2"/>
    <row r="638" ht="16.55" customHeight="1" x14ac:dyDescent="0.2"/>
    <row r="639" ht="16.55" customHeight="1" x14ac:dyDescent="0.2"/>
    <row r="640" ht="16.55" customHeight="1" x14ac:dyDescent="0.2"/>
    <row r="641" ht="16.55" customHeight="1" x14ac:dyDescent="0.2"/>
    <row r="642" ht="16.55" customHeight="1" x14ac:dyDescent="0.2"/>
    <row r="643" ht="16.55" customHeight="1" x14ac:dyDescent="0.2"/>
    <row r="644" ht="16.55" customHeight="1" x14ac:dyDescent="0.2"/>
    <row r="645" ht="16.55" customHeight="1" x14ac:dyDescent="0.2"/>
    <row r="646" ht="16.55" customHeight="1" x14ac:dyDescent="0.2"/>
    <row r="647" ht="16.55" customHeight="1" x14ac:dyDescent="0.2"/>
    <row r="648" ht="16.55" customHeight="1" x14ac:dyDescent="0.2"/>
    <row r="649" ht="16.55" customHeight="1" x14ac:dyDescent="0.2"/>
    <row r="650" ht="16.55" customHeight="1" x14ac:dyDescent="0.2"/>
    <row r="651" ht="16.55" customHeight="1" x14ac:dyDescent="0.2"/>
    <row r="652" ht="16.55" customHeight="1" x14ac:dyDescent="0.2"/>
    <row r="653" ht="16.55" customHeight="1" x14ac:dyDescent="0.2"/>
    <row r="654" ht="16.55" customHeight="1" x14ac:dyDescent="0.2"/>
    <row r="655" ht="16.55" customHeight="1" x14ac:dyDescent="0.2"/>
    <row r="656" ht="16.55" customHeight="1" x14ac:dyDescent="0.2"/>
    <row r="657" ht="16.55" customHeight="1" x14ac:dyDescent="0.2"/>
    <row r="658" ht="16.55" customHeight="1" x14ac:dyDescent="0.2"/>
    <row r="659" ht="16.55" customHeight="1" x14ac:dyDescent="0.2"/>
    <row r="660" ht="16.55" customHeight="1" x14ac:dyDescent="0.2"/>
    <row r="661" ht="16.55" customHeight="1" x14ac:dyDescent="0.2"/>
    <row r="662" ht="16.55" customHeight="1" x14ac:dyDescent="0.2"/>
    <row r="663" ht="16.55" customHeight="1" x14ac:dyDescent="0.2"/>
    <row r="664" ht="16.55" customHeight="1" x14ac:dyDescent="0.2"/>
    <row r="665" ht="16.55" customHeight="1" x14ac:dyDescent="0.2"/>
    <row r="666" ht="16.55" customHeight="1" x14ac:dyDescent="0.2"/>
    <row r="667" ht="16.55" customHeight="1" x14ac:dyDescent="0.2"/>
    <row r="668" ht="16.55" customHeight="1" x14ac:dyDescent="0.2"/>
    <row r="669" ht="16.55" customHeight="1" x14ac:dyDescent="0.2"/>
    <row r="670" ht="16.55" customHeight="1" x14ac:dyDescent="0.2"/>
    <row r="671" ht="16.55" customHeight="1" x14ac:dyDescent="0.2"/>
    <row r="672" ht="16.55" customHeight="1" x14ac:dyDescent="0.2"/>
    <row r="673" ht="16.55" customHeight="1" x14ac:dyDescent="0.2"/>
    <row r="674" ht="16.55" customHeight="1" x14ac:dyDescent="0.2"/>
    <row r="675" ht="16.55" customHeight="1" x14ac:dyDescent="0.2"/>
    <row r="676" ht="16.55" customHeight="1" x14ac:dyDescent="0.2"/>
    <row r="677" ht="16.55" customHeight="1" x14ac:dyDescent="0.2"/>
    <row r="678" ht="16.55" customHeight="1" x14ac:dyDescent="0.2"/>
    <row r="679" ht="16.55" customHeight="1" x14ac:dyDescent="0.2"/>
    <row r="680" ht="16.55" customHeight="1" x14ac:dyDescent="0.2"/>
    <row r="681" ht="16.55" customHeight="1" x14ac:dyDescent="0.2"/>
    <row r="682" ht="16.55" customHeight="1" x14ac:dyDescent="0.2"/>
    <row r="683" ht="16.55" customHeight="1" x14ac:dyDescent="0.2"/>
    <row r="684" ht="16.55" customHeight="1" x14ac:dyDescent="0.2"/>
    <row r="685" ht="16.55" customHeight="1" x14ac:dyDescent="0.2"/>
    <row r="686" ht="16.55" customHeight="1" x14ac:dyDescent="0.2"/>
    <row r="687" ht="16.55" customHeight="1" x14ac:dyDescent="0.2"/>
    <row r="688" ht="16.55" customHeight="1" x14ac:dyDescent="0.2"/>
    <row r="689" ht="16.55" customHeight="1" x14ac:dyDescent="0.2"/>
    <row r="690" ht="16.55" customHeight="1" x14ac:dyDescent="0.2"/>
    <row r="691" ht="16.55" customHeight="1" x14ac:dyDescent="0.2"/>
    <row r="692" ht="16.55" customHeight="1" x14ac:dyDescent="0.2"/>
    <row r="693" ht="16.55" customHeight="1" x14ac:dyDescent="0.2"/>
    <row r="694" ht="16.55" customHeight="1" x14ac:dyDescent="0.2"/>
    <row r="695" ht="16.55" customHeight="1" x14ac:dyDescent="0.2"/>
    <row r="696" ht="16.55" customHeight="1" x14ac:dyDescent="0.2"/>
    <row r="697" ht="16.55" customHeight="1" x14ac:dyDescent="0.2"/>
    <row r="698" ht="16.55" customHeight="1" x14ac:dyDescent="0.2"/>
    <row r="699" ht="16.55" customHeight="1" x14ac:dyDescent="0.2"/>
    <row r="700" ht="16.55" customHeight="1" x14ac:dyDescent="0.2"/>
    <row r="701" ht="16.55" customHeight="1" x14ac:dyDescent="0.2"/>
    <row r="702" ht="16.55" customHeight="1" x14ac:dyDescent="0.2"/>
    <row r="703" ht="16.55" customHeight="1" x14ac:dyDescent="0.2"/>
    <row r="704" ht="16.55" customHeight="1" x14ac:dyDescent="0.2"/>
    <row r="705" ht="16.55" customHeight="1" x14ac:dyDescent="0.2"/>
    <row r="706" ht="16.55" customHeight="1" x14ac:dyDescent="0.2"/>
    <row r="707" ht="16.55" customHeight="1" x14ac:dyDescent="0.2"/>
    <row r="708" ht="16.55" customHeight="1" x14ac:dyDescent="0.2"/>
    <row r="709" ht="16.55" customHeight="1" x14ac:dyDescent="0.2"/>
    <row r="710" ht="16.55" customHeight="1" x14ac:dyDescent="0.2"/>
    <row r="711" ht="16.55" customHeight="1" x14ac:dyDescent="0.2"/>
    <row r="712" ht="16.55" customHeight="1" x14ac:dyDescent="0.2"/>
    <row r="713" ht="16.55" customHeight="1" x14ac:dyDescent="0.2"/>
    <row r="714" ht="16.55" customHeight="1" x14ac:dyDescent="0.2"/>
    <row r="715" ht="16.55" customHeight="1" x14ac:dyDescent="0.2"/>
    <row r="716" ht="16.55" customHeight="1" x14ac:dyDescent="0.2"/>
    <row r="717" ht="16.55" customHeight="1" x14ac:dyDescent="0.2"/>
    <row r="718" ht="16.55" customHeight="1" x14ac:dyDescent="0.2"/>
    <row r="719" ht="16.55" customHeight="1" x14ac:dyDescent="0.2"/>
    <row r="720" ht="16.55" customHeight="1" x14ac:dyDescent="0.2"/>
    <row r="721" ht="16.55" customHeight="1" x14ac:dyDescent="0.2"/>
    <row r="722" ht="16.55" customHeight="1" x14ac:dyDescent="0.2"/>
    <row r="723" ht="16.55" customHeight="1" x14ac:dyDescent="0.2"/>
    <row r="724" ht="16.55" customHeight="1" x14ac:dyDescent="0.2"/>
    <row r="725" ht="16.55" customHeight="1" x14ac:dyDescent="0.2"/>
    <row r="726" ht="16.55" customHeight="1" x14ac:dyDescent="0.2"/>
    <row r="727" ht="16.55" customHeight="1" x14ac:dyDescent="0.2"/>
    <row r="728" ht="16.55" customHeight="1" x14ac:dyDescent="0.2"/>
    <row r="729" ht="16.55" customHeight="1" x14ac:dyDescent="0.2"/>
    <row r="730" ht="16.55" customHeight="1" x14ac:dyDescent="0.2"/>
    <row r="731" ht="16.55" customHeight="1" x14ac:dyDescent="0.2"/>
    <row r="732" ht="16.55" customHeight="1" x14ac:dyDescent="0.2"/>
    <row r="733" ht="16.55" customHeight="1" x14ac:dyDescent="0.2"/>
    <row r="734" ht="16.55" customHeight="1" x14ac:dyDescent="0.2"/>
    <row r="735" ht="16.55" customHeight="1" x14ac:dyDescent="0.2"/>
    <row r="736" ht="16.55" customHeight="1" x14ac:dyDescent="0.2"/>
    <row r="737" ht="16.55" customHeight="1" x14ac:dyDescent="0.2"/>
    <row r="738" ht="16.55" customHeight="1" x14ac:dyDescent="0.2"/>
    <row r="739" ht="16.55" customHeight="1" x14ac:dyDescent="0.2"/>
    <row r="740" ht="16.55" customHeight="1" x14ac:dyDescent="0.2"/>
    <row r="741" ht="16.55" customHeight="1" x14ac:dyDescent="0.2"/>
    <row r="742" ht="16.55" customHeight="1" x14ac:dyDescent="0.2"/>
    <row r="743" ht="16.55" customHeight="1" x14ac:dyDescent="0.2"/>
    <row r="744" ht="16.55" customHeight="1" x14ac:dyDescent="0.2"/>
    <row r="745" ht="16.55" customHeight="1" x14ac:dyDescent="0.2"/>
    <row r="746" ht="16.55" customHeight="1" x14ac:dyDescent="0.2"/>
    <row r="747" ht="16.55" customHeight="1" x14ac:dyDescent="0.2"/>
    <row r="748" ht="16.55" customHeight="1" x14ac:dyDescent="0.2"/>
    <row r="749" ht="16.55" customHeight="1" x14ac:dyDescent="0.2"/>
    <row r="750" ht="16.55" customHeight="1" x14ac:dyDescent="0.2"/>
    <row r="751" ht="16.55" customHeight="1" x14ac:dyDescent="0.2"/>
    <row r="752" ht="16.55" customHeight="1" x14ac:dyDescent="0.2"/>
    <row r="753" ht="16.55" customHeight="1" x14ac:dyDescent="0.2"/>
    <row r="754" ht="16.55" customHeight="1" x14ac:dyDescent="0.2"/>
    <row r="755" ht="16.55" customHeight="1" x14ac:dyDescent="0.2"/>
    <row r="756" ht="16.55" customHeight="1" x14ac:dyDescent="0.2"/>
    <row r="757" ht="16.55" customHeight="1" x14ac:dyDescent="0.2"/>
    <row r="758" ht="16.55" customHeight="1" x14ac:dyDescent="0.2"/>
    <row r="759" ht="16.55" customHeight="1" x14ac:dyDescent="0.2"/>
    <row r="760" ht="16.55" customHeight="1" x14ac:dyDescent="0.2"/>
    <row r="761" ht="16.55" customHeight="1" x14ac:dyDescent="0.2"/>
    <row r="762" ht="16.55" customHeight="1" x14ac:dyDescent="0.2"/>
    <row r="763" ht="16.55" customHeight="1" x14ac:dyDescent="0.2"/>
    <row r="764" ht="16.55" customHeight="1" x14ac:dyDescent="0.2"/>
    <row r="765" ht="16.55" customHeight="1" x14ac:dyDescent="0.2"/>
    <row r="766" ht="16.55" customHeight="1" x14ac:dyDescent="0.2"/>
    <row r="767" ht="16.55" customHeight="1" x14ac:dyDescent="0.2"/>
    <row r="768" ht="16.55" customHeight="1" x14ac:dyDescent="0.2"/>
    <row r="769" ht="16.55" customHeight="1" x14ac:dyDescent="0.2"/>
    <row r="770" ht="16.55" customHeight="1" x14ac:dyDescent="0.2"/>
    <row r="771" ht="16.55" customHeight="1" x14ac:dyDescent="0.2"/>
    <row r="772" ht="16.55" customHeight="1" x14ac:dyDescent="0.2"/>
    <row r="773" ht="16.55" customHeight="1" x14ac:dyDescent="0.2"/>
    <row r="774" ht="16.55" customHeight="1" x14ac:dyDescent="0.2"/>
    <row r="775" ht="16.55" customHeight="1" x14ac:dyDescent="0.2"/>
    <row r="776" ht="16.55" customHeight="1" x14ac:dyDescent="0.2"/>
    <row r="777" ht="16.55" customHeight="1" x14ac:dyDescent="0.2"/>
    <row r="778" ht="16.55" customHeight="1" x14ac:dyDescent="0.2"/>
    <row r="779" ht="16.55" customHeight="1" x14ac:dyDescent="0.2"/>
    <row r="780" ht="16.55" customHeight="1" x14ac:dyDescent="0.2"/>
    <row r="781" ht="16.55" customHeight="1" x14ac:dyDescent="0.2"/>
    <row r="782" ht="16.55" customHeight="1" x14ac:dyDescent="0.2"/>
    <row r="783" ht="16.55" customHeight="1" x14ac:dyDescent="0.2"/>
    <row r="784" ht="16.55" customHeight="1" x14ac:dyDescent="0.2"/>
    <row r="785" ht="16.55" customHeight="1" x14ac:dyDescent="0.2"/>
    <row r="786" ht="16.55" customHeight="1" x14ac:dyDescent="0.2"/>
    <row r="787" ht="16.55" customHeight="1" x14ac:dyDescent="0.2"/>
    <row r="788" ht="16.55" customHeight="1" x14ac:dyDescent="0.2"/>
    <row r="789" ht="16.55" customHeight="1" x14ac:dyDescent="0.2"/>
    <row r="790" ht="16.55" customHeight="1" x14ac:dyDescent="0.2"/>
    <row r="791" ht="16.55" customHeight="1" x14ac:dyDescent="0.2"/>
    <row r="792" ht="16.55" customHeight="1" x14ac:dyDescent="0.2"/>
    <row r="793" ht="16.55" customHeight="1" x14ac:dyDescent="0.2"/>
    <row r="794" ht="16.55" customHeight="1" x14ac:dyDescent="0.2"/>
    <row r="795" ht="16.55" customHeight="1" x14ac:dyDescent="0.2"/>
    <row r="796" ht="16.55" customHeight="1" x14ac:dyDescent="0.2"/>
    <row r="797" ht="16.55" customHeight="1" x14ac:dyDescent="0.2"/>
    <row r="798" ht="16.55" customHeight="1" x14ac:dyDescent="0.2"/>
    <row r="799" ht="16.55" customHeight="1" x14ac:dyDescent="0.2"/>
    <row r="800" ht="16.55" customHeight="1" x14ac:dyDescent="0.2"/>
    <row r="801" ht="16.55" customHeight="1" x14ac:dyDescent="0.2"/>
    <row r="802" ht="16.55" customHeight="1" x14ac:dyDescent="0.2"/>
    <row r="803" ht="16.55" customHeight="1" x14ac:dyDescent="0.2"/>
    <row r="804" ht="16.55" customHeight="1" x14ac:dyDescent="0.2"/>
    <row r="805" ht="16.55" customHeight="1" x14ac:dyDescent="0.2"/>
    <row r="806" ht="16.55" customHeight="1" x14ac:dyDescent="0.2"/>
    <row r="807" ht="16.55" customHeight="1" x14ac:dyDescent="0.2"/>
    <row r="808" ht="16.55" customHeight="1" x14ac:dyDescent="0.2"/>
    <row r="809" ht="16.55" customHeight="1" x14ac:dyDescent="0.2"/>
  </sheetData>
  <mergeCells count="1">
    <mergeCell ref="A1:D1"/>
  </mergeCells>
  <phoneticPr fontId="3" type="noConversion"/>
  <printOptions horizontalCentered="1" verticalCentered="1"/>
  <pageMargins left="0.70866141732283472" right="0.70866141732283472" top="0.74803149606299213" bottom="0.74803149606299213" header="0" footer="0"/>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Portada</vt:lpstr>
      <vt:lpstr>Seguimiento PEI 2023-2026</vt:lpstr>
      <vt:lpstr>Seguimiento PAI 2024</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Yesid Vargas Sierra" &lt;eyvargas@minciencias.gov.co&gt;</dc:creator>
  <cp:lastModifiedBy>Luis Felipe Giraldo Romero</cp:lastModifiedBy>
  <cp:lastPrinted>2023-06-13T21:03:59Z</cp:lastPrinted>
  <dcterms:created xsi:type="dcterms:W3CDTF">2023-04-19T17:00:01Z</dcterms:created>
  <dcterms:modified xsi:type="dcterms:W3CDTF">2024-11-15T23:52:28Z</dcterms:modified>
</cp:coreProperties>
</file>